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C SALOUEL\Desktop\DEUX J AMIENS METROPOLE\COPIE CLE JEAN MARC RESULTATS CLASSEMENT 2018 Les 2 Jours d'Amiens Métropole\3ème Catégorie\"/>
    </mc:Choice>
  </mc:AlternateContent>
  <bookViews>
    <workbookView xWindow="0" yWindow="0" windowWidth="23040" windowHeight="9075"/>
  </bookViews>
  <sheets>
    <sheet name="Feuil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2" i="1"/>
  <c r="G8" i="1"/>
  <c r="G24" i="1"/>
  <c r="G55" i="1"/>
  <c r="G38" i="1"/>
  <c r="G56" i="1"/>
  <c r="G27" i="1"/>
  <c r="G39" i="1"/>
  <c r="G3" i="1"/>
  <c r="G9" i="1"/>
  <c r="G6" i="1"/>
  <c r="G20" i="1"/>
  <c r="G61" i="1"/>
  <c r="G44" i="1"/>
  <c r="G52" i="1"/>
  <c r="G35" i="1"/>
  <c r="G15" i="1"/>
  <c r="G59" i="1"/>
  <c r="G57" i="1"/>
  <c r="G5" i="1"/>
  <c r="G49" i="1"/>
  <c r="G45" i="1"/>
  <c r="G18" i="1"/>
  <c r="G41" i="1"/>
  <c r="G22" i="1"/>
  <c r="G33" i="1"/>
  <c r="G46" i="1"/>
  <c r="G50" i="1"/>
  <c r="G28" i="1"/>
  <c r="G12" i="1"/>
  <c r="G42" i="1"/>
  <c r="G53" i="1"/>
  <c r="G31" i="1"/>
  <c r="G26" i="1"/>
  <c r="G21" i="1"/>
  <c r="G30" i="1"/>
  <c r="G23" i="1"/>
  <c r="G64" i="1"/>
  <c r="G7" i="1"/>
  <c r="G29" i="1"/>
  <c r="G47" i="1"/>
  <c r="G37" i="1"/>
  <c r="G16" i="1"/>
  <c r="G36" i="1"/>
  <c r="G51" i="1"/>
  <c r="G10" i="1"/>
  <c r="G17" i="1"/>
  <c r="G13" i="1"/>
  <c r="G70" i="1"/>
  <c r="G58" i="1"/>
  <c r="G43" i="1"/>
  <c r="G11" i="1"/>
  <c r="G54" i="1"/>
  <c r="G40" i="1"/>
  <c r="G62" i="1"/>
  <c r="G60" i="1"/>
  <c r="G32" i="1"/>
  <c r="G14" i="1"/>
  <c r="G25" i="1"/>
  <c r="G63" i="1"/>
  <c r="G34" i="1"/>
  <c r="G65" i="1"/>
  <c r="G19" i="1"/>
  <c r="G66" i="1"/>
  <c r="G48" i="1"/>
  <c r="G68" i="1"/>
  <c r="G69" i="1"/>
  <c r="G67" i="1"/>
  <c r="G71" i="1"/>
  <c r="G73" i="1"/>
  <c r="G72" i="1"/>
  <c r="G74" i="1"/>
  <c r="G77" i="1"/>
  <c r="G75" i="1"/>
  <c r="G76" i="1"/>
  <c r="I27" i="1" l="1"/>
  <c r="I8" i="1" l="1"/>
  <c r="I2" i="1"/>
  <c r="I4" i="1"/>
  <c r="I3" i="1"/>
  <c r="I14" i="1"/>
  <c r="I25" i="1"/>
  <c r="I17" i="1"/>
  <c r="I28" i="1"/>
  <c r="I32" i="1"/>
  <c r="I46" i="1"/>
  <c r="I6" i="1"/>
  <c r="I38" i="1"/>
  <c r="I44" i="1"/>
  <c r="I41" i="1"/>
  <c r="I20" i="1"/>
  <c r="I48" i="1"/>
  <c r="I51" i="1"/>
  <c r="I58" i="1"/>
  <c r="I30" i="1"/>
  <c r="I15" i="1"/>
  <c r="I10" i="1"/>
  <c r="I22" i="1"/>
  <c r="I26" i="1"/>
  <c r="I24" i="1"/>
  <c r="I23" i="1"/>
  <c r="I12" i="1"/>
  <c r="I45" i="1"/>
  <c r="I49" i="1"/>
  <c r="I16" i="1"/>
  <c r="I57" i="1"/>
  <c r="I39" i="1"/>
  <c r="I18" i="1"/>
  <c r="I64" i="1"/>
  <c r="I13" i="1"/>
  <c r="I37" i="1"/>
  <c r="I53" i="1"/>
  <c r="I52" i="1"/>
  <c r="I7" i="1"/>
  <c r="I61" i="1"/>
  <c r="I9" i="1"/>
  <c r="I29" i="1"/>
  <c r="I33" i="1"/>
  <c r="I74" i="1"/>
  <c r="I31" i="1"/>
  <c r="I75" i="1"/>
  <c r="I21" i="1"/>
  <c r="I54" i="1"/>
  <c r="I60" i="1"/>
  <c r="I47" i="1"/>
  <c r="I56" i="1"/>
  <c r="I43" i="1"/>
  <c r="I50" i="1"/>
  <c r="I42" i="1"/>
  <c r="I34" i="1"/>
  <c r="I40" i="1"/>
  <c r="I35" i="1"/>
  <c r="I11" i="1"/>
  <c r="I62" i="1"/>
  <c r="I59" i="1"/>
  <c r="I19" i="1"/>
  <c r="I36" i="1"/>
  <c r="I55" i="1"/>
  <c r="I76" i="1"/>
  <c r="I63" i="1"/>
  <c r="I68" i="1"/>
  <c r="I67" i="1"/>
  <c r="I69" i="1"/>
  <c r="I66" i="1"/>
  <c r="I77" i="1"/>
  <c r="I65" i="1"/>
  <c r="I71" i="1"/>
  <c r="I72" i="1"/>
  <c r="I73" i="1"/>
  <c r="I70" i="1"/>
  <c r="I5" i="1"/>
  <c r="D70" i="1"/>
  <c r="C70" i="1"/>
  <c r="D73" i="1"/>
  <c r="C73" i="1"/>
  <c r="D72" i="1"/>
  <c r="C72" i="1"/>
  <c r="D71" i="1"/>
  <c r="C71" i="1"/>
  <c r="D65" i="1"/>
  <c r="C65" i="1"/>
  <c r="D77" i="1"/>
  <c r="C77" i="1"/>
  <c r="D66" i="1"/>
  <c r="C66" i="1"/>
  <c r="D69" i="1"/>
  <c r="C69" i="1"/>
  <c r="D67" i="1"/>
  <c r="C67" i="1"/>
  <c r="D68" i="1"/>
  <c r="C68" i="1"/>
  <c r="D63" i="1"/>
  <c r="C63" i="1"/>
  <c r="D76" i="1"/>
  <c r="C76" i="1"/>
  <c r="D55" i="1"/>
  <c r="C55" i="1"/>
  <c r="D36" i="1"/>
  <c r="C36" i="1"/>
  <c r="D19" i="1"/>
  <c r="C19" i="1"/>
  <c r="D59" i="1"/>
  <c r="C59" i="1"/>
  <c r="D62" i="1"/>
  <c r="C62" i="1"/>
  <c r="D11" i="1"/>
  <c r="C11" i="1"/>
  <c r="D35" i="1"/>
  <c r="C35" i="1"/>
  <c r="D40" i="1"/>
  <c r="C40" i="1"/>
  <c r="D34" i="1"/>
  <c r="C34" i="1"/>
  <c r="D42" i="1"/>
  <c r="C42" i="1"/>
  <c r="D50" i="1"/>
  <c r="C50" i="1"/>
  <c r="D43" i="1"/>
  <c r="C43" i="1"/>
  <c r="D56" i="1"/>
  <c r="C56" i="1"/>
  <c r="D47" i="1"/>
  <c r="C47" i="1"/>
  <c r="D60" i="1"/>
  <c r="C60" i="1"/>
  <c r="D54" i="1"/>
  <c r="C54" i="1"/>
  <c r="D21" i="1"/>
  <c r="C21" i="1"/>
  <c r="D75" i="1"/>
  <c r="C75" i="1"/>
  <c r="D31" i="1"/>
  <c r="C31" i="1"/>
  <c r="D74" i="1"/>
  <c r="C74" i="1"/>
  <c r="D33" i="1"/>
  <c r="C33" i="1"/>
  <c r="D29" i="1"/>
  <c r="C29" i="1"/>
  <c r="D9" i="1"/>
  <c r="C9" i="1"/>
  <c r="D61" i="1"/>
  <c r="C61" i="1"/>
  <c r="D7" i="1"/>
  <c r="C7" i="1"/>
  <c r="D52" i="1"/>
  <c r="C52" i="1"/>
  <c r="D53" i="1"/>
  <c r="C53" i="1"/>
  <c r="D37" i="1"/>
  <c r="C37" i="1"/>
  <c r="D13" i="1"/>
  <c r="C13" i="1"/>
  <c r="D64" i="1"/>
  <c r="C64" i="1"/>
  <c r="D18" i="1"/>
  <c r="C18" i="1"/>
  <c r="D39" i="1"/>
  <c r="C39" i="1"/>
  <c r="D57" i="1"/>
  <c r="C57" i="1"/>
  <c r="D16" i="1"/>
  <c r="C16" i="1"/>
  <c r="D49" i="1"/>
  <c r="C49" i="1"/>
  <c r="D45" i="1"/>
  <c r="C45" i="1"/>
  <c r="D12" i="1"/>
  <c r="C12" i="1"/>
  <c r="D23" i="1"/>
  <c r="C23" i="1"/>
  <c r="D24" i="1"/>
  <c r="C24" i="1"/>
  <c r="D26" i="1"/>
  <c r="C26" i="1"/>
  <c r="D22" i="1"/>
  <c r="C22" i="1"/>
  <c r="D15" i="1"/>
  <c r="C15" i="1"/>
  <c r="D30" i="1"/>
  <c r="C30" i="1"/>
  <c r="D58" i="1"/>
  <c r="C58" i="1"/>
  <c r="D51" i="1"/>
  <c r="C51" i="1"/>
  <c r="D48" i="1"/>
  <c r="C48" i="1"/>
  <c r="D20" i="1"/>
  <c r="C20" i="1"/>
  <c r="D41" i="1"/>
  <c r="C41" i="1"/>
  <c r="D44" i="1"/>
  <c r="C44" i="1"/>
  <c r="D38" i="1"/>
  <c r="C38" i="1"/>
  <c r="D6" i="1"/>
  <c r="C6" i="1"/>
  <c r="D46" i="1"/>
  <c r="C46" i="1"/>
  <c r="D32" i="1"/>
  <c r="C32" i="1"/>
  <c r="D28" i="1"/>
  <c r="C28" i="1"/>
  <c r="D17" i="1"/>
  <c r="C17" i="1"/>
  <c r="D25" i="1"/>
  <c r="C25" i="1"/>
  <c r="D14" i="1"/>
  <c r="C14" i="1"/>
  <c r="D3" i="1"/>
  <c r="C3" i="1"/>
  <c r="D4" i="1"/>
  <c r="C4" i="1"/>
  <c r="D2" i="1"/>
  <c r="C2" i="1"/>
  <c r="D8" i="1"/>
  <c r="C8" i="1"/>
  <c r="D5" i="1"/>
  <c r="C5" i="1"/>
</calcChain>
</file>

<file path=xl/sharedStrings.xml><?xml version="1.0" encoding="utf-8"?>
<sst xmlns="http://schemas.openxmlformats.org/spreadsheetml/2006/main" count="14" uniqueCount="14">
  <si>
    <t>Position</t>
  </si>
  <si>
    <t>Nom Prénom</t>
  </si>
  <si>
    <t>Club</t>
  </si>
  <si>
    <t>PELTIER LORIS</t>
  </si>
  <si>
    <t>CS ABBEVILLOIS</t>
  </si>
  <si>
    <t>LOUVET PASCAL</t>
  </si>
  <si>
    <t>TEAM PLATEAU PICARD</t>
  </si>
  <si>
    <t>CLM (2)</t>
  </si>
  <si>
    <t>Total (1+2)</t>
  </si>
  <si>
    <t>Total (1+2+3)</t>
  </si>
  <si>
    <t>ordre étape 3</t>
  </si>
  <si>
    <t>BOVELLES (1)</t>
  </si>
  <si>
    <t>Etape 3 SALEUX</t>
  </si>
  <si>
    <t>Dossard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</si>
</sst>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:ss;@"/>
    <numFmt numFmtId="165" formatCode="h:mm:ss;@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65" fontId="1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 vertical="center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center"/>
    </xf>
    <xf numFmtId="164" fontId="0" fillId="0" borderId="1" xfId="0" applyNumberFormat="1" applyFill="1" applyBorder="1" applyAlignment="1" applyProtection="1">
      <alignment horizontal="center" vertical="center"/>
      <protection locked="0"/>
    </xf>
    <xf numFmtId="165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0" borderId="2" xfId="0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1" fontId="0" fillId="0" borderId="1" xfId="0" applyNumberFormat="1" applyFill="1" applyBorder="1"/>
    <xf numFmtId="164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demortain/Desktop/CC%20Salouel/Amiens%20m&#233;tropole%203eme%20cat&#233;gori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vail"/>
      <sheetName val="ENGAGES "/>
      <sheetName val="Résultats Généraux"/>
      <sheetName val="Tableau de bord"/>
      <sheetName val="Classement Point Etape 1"/>
      <sheetName val="Etape 1"/>
      <sheetName val="Equipe Etape 1"/>
      <sheetName val="Resultats Etape 1"/>
      <sheetName val="Classement Point Etape 2"/>
      <sheetName val="Etape 2"/>
      <sheetName val="Equipe Etape 2"/>
      <sheetName val="Resultats Etape 2"/>
      <sheetName val="Classement Point Etape 3"/>
      <sheetName val="Etape 3"/>
      <sheetName val="Equipe Etape 3"/>
      <sheetName val="Resultats Etape 3"/>
      <sheetName val="Feuil1"/>
      <sheetName val="Feuil2"/>
      <sheetName val="Feuil3"/>
    </sheetNames>
    <sheetDataSet>
      <sheetData sheetId="0" refreshError="1"/>
      <sheetData sheetId="1">
        <row r="5">
          <cell r="A5">
            <v>165</v>
          </cell>
          <cell r="B5" t="str">
            <v>HAVREZ CHRISTINE (F)</v>
          </cell>
          <cell r="C5" t="str">
            <v>HAVELUY CYCLO CLUB</v>
          </cell>
        </row>
        <row r="6">
          <cell r="A6">
            <v>166</v>
          </cell>
          <cell r="B6" t="str">
            <v>LHERONDEL STEPHANE</v>
          </cell>
          <cell r="C6" t="str">
            <v>CLUB CYCLISTE DE SALOUEL</v>
          </cell>
        </row>
        <row r="7">
          <cell r="A7">
            <v>167</v>
          </cell>
          <cell r="B7" t="str">
            <v xml:space="preserve">MASKIEWICZ NICOLAS </v>
          </cell>
          <cell r="C7" t="str">
            <v>CLUB CYCLISTE DE SALOUEL</v>
          </cell>
        </row>
        <row r="8">
          <cell r="A8">
            <v>168</v>
          </cell>
          <cell r="B8" t="str">
            <v>HANNEDOUCHE CHRISTOPHE</v>
          </cell>
          <cell r="C8" t="str">
            <v>CLUB CYCLISTE DE SALOUEL</v>
          </cell>
        </row>
        <row r="9">
          <cell r="A9">
            <v>169</v>
          </cell>
          <cell r="B9" t="str">
            <v>SLUPSKI CHRISTOPHE</v>
          </cell>
          <cell r="C9" t="str">
            <v>CLUB CYCLISTE DE SALOUEL</v>
          </cell>
        </row>
        <row r="10">
          <cell r="A10">
            <v>170</v>
          </cell>
          <cell r="B10" t="str">
            <v>LEJEUNE DENIS</v>
          </cell>
          <cell r="C10" t="str">
            <v>CLUB CYCLISTE DE SALOUEL</v>
          </cell>
        </row>
        <row r="11">
          <cell r="A11">
            <v>171</v>
          </cell>
          <cell r="B11" t="str">
            <v>FOIREST DAVID</v>
          </cell>
          <cell r="C11" t="str">
            <v>CLUB CYCLISTE DE SALOUEL</v>
          </cell>
        </row>
        <row r="12">
          <cell r="A12">
            <v>172</v>
          </cell>
          <cell r="B12" t="str">
            <v>BACQUET LOIC</v>
          </cell>
          <cell r="C12" t="str">
            <v>CLUB CYCLISTE DE SALOUEL</v>
          </cell>
        </row>
        <row r="13">
          <cell r="A13">
            <v>173</v>
          </cell>
          <cell r="B13" t="str">
            <v>BRIAND CHRISTIAN</v>
          </cell>
          <cell r="C13" t="str">
            <v>RC DOULLENS</v>
          </cell>
        </row>
        <row r="14">
          <cell r="A14">
            <v>174</v>
          </cell>
          <cell r="B14" t="str">
            <v>ROUSSEL DANY</v>
          </cell>
          <cell r="C14" t="str">
            <v>VELO CLUB PONTHIEU VIMEU</v>
          </cell>
        </row>
        <row r="15">
          <cell r="A15">
            <v>175</v>
          </cell>
          <cell r="B15" t="str">
            <v>ROUSSEL ANTHONIN</v>
          </cell>
          <cell r="C15" t="str">
            <v>VELO CLUB PONTHIEU VIMEU</v>
          </cell>
        </row>
        <row r="16">
          <cell r="A16">
            <v>176</v>
          </cell>
          <cell r="B16" t="str">
            <v>DELANNOYE PASCAL</v>
          </cell>
          <cell r="C16" t="str">
            <v>VELO CLUB PONTHIEU VIMEU</v>
          </cell>
        </row>
        <row r="17">
          <cell r="A17">
            <v>177</v>
          </cell>
          <cell r="B17" t="str">
            <v>DENIS HERVE</v>
          </cell>
          <cell r="C17" t="str">
            <v>VELO CLUB PONTHIEU VIMEU</v>
          </cell>
        </row>
        <row r="18">
          <cell r="A18">
            <v>178</v>
          </cell>
          <cell r="B18" t="str">
            <v>BERZIN VINCENT</v>
          </cell>
          <cell r="C18" t="str">
            <v>VELO CLUB PONTHIEU VIMEU</v>
          </cell>
        </row>
        <row r="19">
          <cell r="A19">
            <v>179</v>
          </cell>
          <cell r="B19" t="str">
            <v>WACH PHILIPPE</v>
          </cell>
          <cell r="C19" t="str">
            <v>CYCLO CLUB BAILLET EN FRANCE</v>
          </cell>
        </row>
        <row r="20">
          <cell r="A20">
            <v>180</v>
          </cell>
          <cell r="B20" t="str">
            <v>BROCQUEVIELLE IVAN</v>
          </cell>
          <cell r="C20" t="str">
            <v>CYCLO CLUB BAILLET EN FRANCE</v>
          </cell>
        </row>
        <row r="21">
          <cell r="A21">
            <v>181</v>
          </cell>
          <cell r="B21" t="str">
            <v>COGE REMI</v>
          </cell>
          <cell r="C21" t="str">
            <v>ASSOCIATION CYCLISTE AMIENOISE</v>
          </cell>
        </row>
        <row r="22">
          <cell r="A22">
            <v>182</v>
          </cell>
          <cell r="B22" t="str">
            <v>LUGAT CHARLES</v>
          </cell>
          <cell r="C22" t="str">
            <v>ASSOCIATION CYCLISTE AMIENOISE</v>
          </cell>
        </row>
        <row r="23">
          <cell r="A23">
            <v>183</v>
          </cell>
          <cell r="B23" t="str">
            <v>VERBRUGGHE JOEL</v>
          </cell>
          <cell r="C23" t="str">
            <v>CYCLING TEAM INFOBIKE BAVAY</v>
          </cell>
        </row>
        <row r="24">
          <cell r="A24">
            <v>184</v>
          </cell>
          <cell r="B24" t="str">
            <v>DEL CASTILLO PIERRE</v>
          </cell>
          <cell r="C24" t="str">
            <v>CYCLO CLUB AIRAINES</v>
          </cell>
        </row>
        <row r="25">
          <cell r="A25">
            <v>185</v>
          </cell>
          <cell r="B25" t="str">
            <v>LENNE SIMEON</v>
          </cell>
          <cell r="C25" t="str">
            <v>CYCLO CLUB AIRAINES</v>
          </cell>
        </row>
        <row r="26">
          <cell r="A26">
            <v>186</v>
          </cell>
          <cell r="B26" t="str">
            <v>TISSERAND JORDAN</v>
          </cell>
          <cell r="C26" t="str">
            <v>AVENIR CYCLISTE VAL D OISE</v>
          </cell>
        </row>
        <row r="27">
          <cell r="A27">
            <v>187</v>
          </cell>
          <cell r="B27" t="str">
            <v>COLLIER GUILLAUME</v>
          </cell>
          <cell r="C27" t="str">
            <v>CYCLO CLUB HAUVILLERS OUVILLE</v>
          </cell>
        </row>
        <row r="28">
          <cell r="A28">
            <v>188</v>
          </cell>
          <cell r="B28" t="str">
            <v>COLLIER LUCAS</v>
          </cell>
          <cell r="C28" t="str">
            <v>CYCLO CLUB HAUVILLERS OUVILLE</v>
          </cell>
        </row>
        <row r="29">
          <cell r="A29">
            <v>189</v>
          </cell>
          <cell r="B29" t="str">
            <v>CARBONNIER CHRISTOPHE</v>
          </cell>
          <cell r="C29" t="str">
            <v>CYCLO CLUB HAUVILLERS OUVILLE</v>
          </cell>
        </row>
        <row r="30">
          <cell r="A30">
            <v>190</v>
          </cell>
          <cell r="B30" t="str">
            <v>JANIN FABRICE</v>
          </cell>
          <cell r="C30" t="str">
            <v>CYCLO CLUB HAUVILLERS OUVILLE</v>
          </cell>
        </row>
        <row r="31">
          <cell r="A31">
            <v>191</v>
          </cell>
          <cell r="B31" t="str">
            <v>MANOUVRIER LUDOVIC</v>
          </cell>
          <cell r="C31" t="str">
            <v>CYCLO CLUB HAUVILLERS OUVILLE</v>
          </cell>
        </row>
        <row r="32">
          <cell r="A32">
            <v>192</v>
          </cell>
          <cell r="B32" t="str">
            <v>ABOU CYRIL</v>
          </cell>
          <cell r="C32" t="str">
            <v>ES PERSAN</v>
          </cell>
        </row>
        <row r="33">
          <cell r="A33">
            <v>193</v>
          </cell>
          <cell r="B33" t="str">
            <v>MEUNIER FABRICE</v>
          </cell>
          <cell r="C33" t="str">
            <v>ES PERSAN</v>
          </cell>
        </row>
        <row r="34">
          <cell r="A34">
            <v>194</v>
          </cell>
          <cell r="B34" t="str">
            <v>OGEREAU WALTER</v>
          </cell>
          <cell r="C34" t="str">
            <v>ES PERSAN</v>
          </cell>
        </row>
        <row r="35">
          <cell r="A35">
            <v>195</v>
          </cell>
          <cell r="B35" t="str">
            <v>GRILLOT ROMAIN</v>
          </cell>
          <cell r="C35" t="str">
            <v>ES PERSAN</v>
          </cell>
        </row>
        <row r="36">
          <cell r="A36">
            <v>196</v>
          </cell>
          <cell r="B36" t="str">
            <v>DAVION FRANCK</v>
          </cell>
          <cell r="C36" t="str">
            <v>NAOURS RUN AND BIKE</v>
          </cell>
        </row>
        <row r="37">
          <cell r="A37">
            <v>197</v>
          </cell>
          <cell r="B37" t="str">
            <v>TOMASINA JIMMY</v>
          </cell>
          <cell r="C37" t="str">
            <v>TEAM TOMASINA</v>
          </cell>
        </row>
        <row r="38">
          <cell r="A38">
            <v>198</v>
          </cell>
          <cell r="B38" t="str">
            <v>LECONTE STEPHANE</v>
          </cell>
          <cell r="C38" t="str">
            <v>CLUB CYCLISTE DE OISEMONT</v>
          </cell>
        </row>
        <row r="39">
          <cell r="A39">
            <v>199</v>
          </cell>
          <cell r="B39" t="str">
            <v>MILLETTI PHILIPPE</v>
          </cell>
          <cell r="C39" t="str">
            <v>OCC ANTIBES JUAN LES PINS</v>
          </cell>
        </row>
        <row r="40">
          <cell r="A40">
            <v>200</v>
          </cell>
          <cell r="B40" t="str">
            <v>NOURRY FLAVIEN</v>
          </cell>
          <cell r="C40" t="str">
            <v>LES RANDOS DE VIGNACOURT</v>
          </cell>
        </row>
        <row r="41">
          <cell r="A41">
            <v>201</v>
          </cell>
          <cell r="B41" t="str">
            <v>COTTE ALEXANDRE</v>
          </cell>
          <cell r="C41" t="str">
            <v>TEAM PLATEAU PICARD</v>
          </cell>
        </row>
        <row r="42">
          <cell r="A42">
            <v>202</v>
          </cell>
          <cell r="B42" t="str">
            <v>MAGNAN ERIC</v>
          </cell>
          <cell r="C42" t="str">
            <v>TEAM PLATEAU PICARD</v>
          </cell>
        </row>
        <row r="43">
          <cell r="A43">
            <v>203</v>
          </cell>
          <cell r="B43" t="str">
            <v>DAFLON ALAIN</v>
          </cell>
          <cell r="C43" t="str">
            <v>TEAM PLATEAU PICARD</v>
          </cell>
        </row>
        <row r="44">
          <cell r="A44">
            <v>204</v>
          </cell>
          <cell r="B44" t="str">
            <v>LOUVET PASCAL</v>
          </cell>
          <cell r="C44" t="str">
            <v>TEAM PLATEAU PICARD</v>
          </cell>
        </row>
        <row r="45">
          <cell r="A45">
            <v>205</v>
          </cell>
          <cell r="B45" t="str">
            <v>POLLET JEAN-BERNARD</v>
          </cell>
          <cell r="C45" t="str">
            <v>TEAM PLATEAU PICARD</v>
          </cell>
        </row>
        <row r="46">
          <cell r="A46">
            <v>206</v>
          </cell>
          <cell r="B46" t="str">
            <v>POYER LAURENT</v>
          </cell>
          <cell r="C46" t="str">
            <v>LC CREVECOEUR LE GRAND</v>
          </cell>
        </row>
        <row r="47">
          <cell r="A47">
            <v>207</v>
          </cell>
          <cell r="B47" t="str">
            <v>DEFOSSE DAVID</v>
          </cell>
          <cell r="C47" t="str">
            <v>LC CREVECOEUR LE GRAND</v>
          </cell>
        </row>
        <row r="48">
          <cell r="A48">
            <v>208</v>
          </cell>
          <cell r="B48" t="str">
            <v>BOUILLAUX JOHN</v>
          </cell>
          <cell r="C48" t="str">
            <v>LC CREVECOEUR LE GRAND</v>
          </cell>
        </row>
        <row r="49">
          <cell r="A49">
            <v>209</v>
          </cell>
          <cell r="B49" t="str">
            <v>LORET MAXIME</v>
          </cell>
          <cell r="C49" t="str">
            <v>LC CREVECOEUR LE GRAND</v>
          </cell>
        </row>
        <row r="50">
          <cell r="A50">
            <v>210</v>
          </cell>
          <cell r="B50" t="str">
            <v>VANAUBERG GAETAN</v>
          </cell>
          <cell r="C50" t="str">
            <v>TEAM BBL HERGNIES</v>
          </cell>
        </row>
        <row r="51">
          <cell r="A51">
            <v>211</v>
          </cell>
          <cell r="B51" t="str">
            <v>PIQUEUR ERWAN</v>
          </cell>
          <cell r="C51" t="str">
            <v>TEAM BBL HERGNIES</v>
          </cell>
        </row>
        <row r="52">
          <cell r="A52">
            <v>212</v>
          </cell>
          <cell r="B52" t="str">
            <v>LEROUGE SERGE</v>
          </cell>
          <cell r="C52" t="str">
            <v>VELO CLUB BOUCHAIN</v>
          </cell>
        </row>
        <row r="53">
          <cell r="A53">
            <v>213</v>
          </cell>
          <cell r="B53" t="str">
            <v>COCARDON ALAIN</v>
          </cell>
          <cell r="C53" t="str">
            <v>TEAM FLIXECOURT 80</v>
          </cell>
        </row>
        <row r="54">
          <cell r="A54">
            <v>214</v>
          </cell>
          <cell r="B54" t="str">
            <v>MOHRBACH JOEL</v>
          </cell>
          <cell r="C54" t="str">
            <v>TEAM FLIXECOURT 80</v>
          </cell>
        </row>
        <row r="55">
          <cell r="A55">
            <v>215</v>
          </cell>
          <cell r="B55" t="str">
            <v>TETAR OLIVIER</v>
          </cell>
          <cell r="C55" t="str">
            <v>TEAM FLIXECOURT 80</v>
          </cell>
        </row>
        <row r="56">
          <cell r="A56">
            <v>216</v>
          </cell>
          <cell r="B56" t="str">
            <v>PORET KEVIN</v>
          </cell>
          <cell r="C56" t="str">
            <v>TEAM FLIXECOURT 80</v>
          </cell>
        </row>
        <row r="57">
          <cell r="A57">
            <v>218</v>
          </cell>
          <cell r="B57" t="str">
            <v>HOSSELET PASCAL</v>
          </cell>
          <cell r="C57" t="str">
            <v>TEAM FLIXECOURT 80</v>
          </cell>
        </row>
        <row r="58">
          <cell r="A58">
            <v>219</v>
          </cell>
          <cell r="B58" t="str">
            <v>ROUGE JEAN FRANCOIS</v>
          </cell>
          <cell r="C58" t="str">
            <v>TEAM FLIXECOURT 80</v>
          </cell>
        </row>
        <row r="59">
          <cell r="A59">
            <v>220</v>
          </cell>
          <cell r="B59" t="str">
            <v>LEGROIS ARTHUR</v>
          </cell>
          <cell r="C59" t="str">
            <v>UC WATTIGNIES</v>
          </cell>
        </row>
        <row r="60">
          <cell r="A60">
            <v>221</v>
          </cell>
          <cell r="B60" t="str">
            <v>DENEUX MARC</v>
          </cell>
          <cell r="C60" t="str">
            <v>CS ABBEVILLOIS</v>
          </cell>
        </row>
        <row r="61">
          <cell r="A61">
            <v>222</v>
          </cell>
          <cell r="B61" t="str">
            <v>PELTIER LORIS</v>
          </cell>
          <cell r="C61" t="str">
            <v>CS ABBEVILLOIS</v>
          </cell>
        </row>
        <row r="62">
          <cell r="A62">
            <v>223</v>
          </cell>
          <cell r="B62" t="str">
            <v>LIBRAIRE FRANCK</v>
          </cell>
          <cell r="C62" t="str">
            <v>CS ABBEVILLOIS</v>
          </cell>
        </row>
        <row r="63">
          <cell r="A63">
            <v>224</v>
          </cell>
          <cell r="B63" t="str">
            <v>PELTIER LAURENT</v>
          </cell>
          <cell r="C63" t="str">
            <v>CS ABBEVILLOIS</v>
          </cell>
        </row>
        <row r="64">
          <cell r="A64">
            <v>225</v>
          </cell>
          <cell r="B64" t="str">
            <v>BENNOIN LUC</v>
          </cell>
          <cell r="C64" t="str">
            <v>US EZANVILLE ECOUEN</v>
          </cell>
        </row>
        <row r="65">
          <cell r="A65">
            <v>226</v>
          </cell>
          <cell r="B65" t="str">
            <v>DELEM JEROME</v>
          </cell>
          <cell r="C65" t="str">
            <v>US EZANVILLE ECOUEN</v>
          </cell>
        </row>
        <row r="66">
          <cell r="A66">
            <v>227</v>
          </cell>
          <cell r="B66" t="str">
            <v>GRIMAL HERVE</v>
          </cell>
          <cell r="C66" t="str">
            <v>US EZANVILLE ECOUEN</v>
          </cell>
        </row>
        <row r="67">
          <cell r="A67">
            <v>228</v>
          </cell>
          <cell r="B67" t="str">
            <v>LAMIDE PASCAL</v>
          </cell>
          <cell r="C67" t="str">
            <v>US EZANVILLE ECOUEN</v>
          </cell>
        </row>
        <row r="68">
          <cell r="A68">
            <v>229</v>
          </cell>
          <cell r="B68" t="str">
            <v>NOEL FABIEN</v>
          </cell>
          <cell r="C68" t="str">
            <v>CC ST GERMAIN SUR BRESLE</v>
          </cell>
        </row>
        <row r="69">
          <cell r="A69">
            <v>230</v>
          </cell>
          <cell r="B69" t="str">
            <v>NOEL BASTIEN</v>
          </cell>
          <cell r="C69" t="str">
            <v>CC ST GERMAIN SUR BRESLE</v>
          </cell>
        </row>
        <row r="70">
          <cell r="A70">
            <v>231</v>
          </cell>
          <cell r="B70" t="str">
            <v>PAYSAL THOMAS</v>
          </cell>
          <cell r="C70" t="str">
            <v>US HAM</v>
          </cell>
        </row>
        <row r="71">
          <cell r="A71">
            <v>232</v>
          </cell>
          <cell r="B71" t="str">
            <v>DELANCHY BRUNO</v>
          </cell>
          <cell r="C71" t="str">
            <v>US HAM</v>
          </cell>
        </row>
        <row r="72">
          <cell r="A72">
            <v>233</v>
          </cell>
          <cell r="B72" t="str">
            <v>LESENNE BRUNO</v>
          </cell>
          <cell r="C72" t="str">
            <v>ASPTT AMIENS</v>
          </cell>
        </row>
        <row r="73">
          <cell r="A73">
            <v>234</v>
          </cell>
          <cell r="B73" t="str">
            <v>DUCROCQ EMMANUEL</v>
          </cell>
          <cell r="C73" t="str">
            <v>ASPTT AMIENS</v>
          </cell>
        </row>
        <row r="74">
          <cell r="A74">
            <v>235</v>
          </cell>
          <cell r="B74" t="str">
            <v>GALHAUT JOHANN</v>
          </cell>
          <cell r="C74" t="str">
            <v>VC TERNOIS</v>
          </cell>
        </row>
        <row r="75">
          <cell r="A75">
            <v>236</v>
          </cell>
          <cell r="B75" t="str">
            <v>DUPIRE REMI</v>
          </cell>
          <cell r="C75" t="str">
            <v>CC VERLINGHEM</v>
          </cell>
        </row>
        <row r="76">
          <cell r="A76">
            <v>237</v>
          </cell>
          <cell r="B76" t="str">
            <v>LEROUX RICHARD</v>
          </cell>
          <cell r="C76" t="str">
            <v>EC MOREUIL VALLEE DE L AVRE</v>
          </cell>
        </row>
        <row r="77">
          <cell r="A77">
            <v>238</v>
          </cell>
          <cell r="B77" t="str">
            <v>NIQUET GERALD</v>
          </cell>
          <cell r="C77" t="str">
            <v>EC MOREUIL VALLEE DE L AVRE</v>
          </cell>
        </row>
        <row r="78">
          <cell r="A78">
            <v>239</v>
          </cell>
          <cell r="B78" t="str">
            <v>DEUET WILFRIED</v>
          </cell>
          <cell r="C78" t="str">
            <v>EC MOREUIL VALLEE DE L AVRE</v>
          </cell>
        </row>
        <row r="79">
          <cell r="A79">
            <v>240</v>
          </cell>
          <cell r="B79" t="str">
            <v>BOITEL SYLVAIN</v>
          </cell>
          <cell r="C79" t="str">
            <v>AC ETROEUNGT</v>
          </cell>
        </row>
        <row r="80">
          <cell r="A80">
            <v>241</v>
          </cell>
          <cell r="B80" t="str">
            <v>ROUZAUD CYRILLE</v>
          </cell>
          <cell r="C80" t="str">
            <v>AS MONSURES</v>
          </cell>
        </row>
        <row r="81">
          <cell r="A81">
            <v>242</v>
          </cell>
          <cell r="B81" t="str">
            <v>DHAINAUT ALLAN</v>
          </cell>
          <cell r="C81" t="str">
            <v>ETOILE CYCLISTE LIEU SAINT AMAND</v>
          </cell>
        </row>
        <row r="82">
          <cell r="A82">
            <v>243</v>
          </cell>
          <cell r="B82" t="str">
            <v>PILLYSER PAUL</v>
          </cell>
          <cell r="C82" t="str">
            <v>US SAINT ANDRE</v>
          </cell>
        </row>
        <row r="83">
          <cell r="A83">
            <v>244</v>
          </cell>
          <cell r="B83" t="str">
            <v>POUBLON GUILLAUME</v>
          </cell>
          <cell r="C83" t="str">
            <v>US SAINT ANDRE</v>
          </cell>
        </row>
        <row r="84">
          <cell r="A84">
            <v>245</v>
          </cell>
          <cell r="B84" t="str">
            <v>DUPRONT DAVID</v>
          </cell>
          <cell r="C84" t="str">
            <v>AMIENS SPORT CYCLISTE</v>
          </cell>
        </row>
        <row r="85">
          <cell r="A85">
            <v>246</v>
          </cell>
          <cell r="B85" t="str">
            <v>MERIEUX GUILLAUME</v>
          </cell>
          <cell r="C85" t="str">
            <v>AMIENS SPORT CYCLISTE</v>
          </cell>
        </row>
        <row r="86">
          <cell r="A86">
            <v>247</v>
          </cell>
          <cell r="B86" t="str">
            <v>LEBIHAN THIERRY</v>
          </cell>
          <cell r="C86" t="str">
            <v>VC MERU</v>
          </cell>
        </row>
        <row r="87">
          <cell r="A87">
            <v>248</v>
          </cell>
          <cell r="B87" t="str">
            <v>DELAFOSSE CHRISTOPHE</v>
          </cell>
          <cell r="C87" t="str">
            <v>VCEMS</v>
          </cell>
        </row>
        <row r="88">
          <cell r="A88">
            <v>249</v>
          </cell>
          <cell r="B88" t="str">
            <v xml:space="preserve">LESAGE FREDERIC </v>
          </cell>
          <cell r="C88" t="str">
            <v>EAUCOURT VELO CLUB</v>
          </cell>
        </row>
        <row r="89">
          <cell r="A89">
            <v>250</v>
          </cell>
          <cell r="B89" t="str">
            <v>HATTE XAVIER</v>
          </cell>
          <cell r="C89" t="str">
            <v>EAUCOURT VELO CLUB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105"/>
  <sheetViews>
    <sheetView tabSelected="1" zoomScaleNormal="100" workbookViewId="0">
      <selection activeCell="O12" sqref="O12"/>
    </sheetView>
  </sheetViews>
  <sheetFormatPr baseColWidth="10" defaultColWidth="0" defaultRowHeight="15" zeroHeight="1" x14ac:dyDescent="0.25"/>
  <cols>
    <col min="1" max="1" width="8.7109375" bestFit="1" customWidth="1"/>
    <col min="2" max="2" width="8" bestFit="1" customWidth="1"/>
    <col min="3" max="3" width="25" customWidth="1"/>
    <col min="4" max="4" width="31.85546875" customWidth="1"/>
    <col min="5" max="5" width="12.28515625" style="3" customWidth="1"/>
    <col min="6" max="6" width="11.7109375" style="5" customWidth="1"/>
    <col min="7" max="7" width="11.7109375" style="15" hidden="1" customWidth="1"/>
    <col min="8" max="8" width="19.42578125" customWidth="1"/>
    <col min="9" max="9" width="17.85546875" customWidth="1"/>
    <col min="10" max="10" width="14.28515625" hidden="1" customWidth="1"/>
    <col min="11" max="16378" width="6.42578125" customWidth="1"/>
    <col min="16379" max="16379" width="11.28515625" hidden="1"/>
    <col min="16380" max="16380" width="13.28515625" hidden="1"/>
    <col min="16381" max="16384" width="8.28515625" hidden="1"/>
  </cols>
  <sheetData>
    <row r="1" spans="1:10" ht="15.75" x14ac:dyDescent="0.25">
      <c r="A1" s="1" t="s">
        <v>0</v>
      </c>
      <c r="B1" s="1" t="s">
        <v>13</v>
      </c>
      <c r="C1" s="1" t="s">
        <v>1</v>
      </c>
      <c r="D1" s="1" t="s">
        <v>2</v>
      </c>
      <c r="E1" s="2" t="s">
        <v>11</v>
      </c>
      <c r="F1" s="4" t="s">
        <v>7</v>
      </c>
      <c r="G1" s="1" t="s">
        <v>8</v>
      </c>
      <c r="H1" s="17" t="s">
        <v>12</v>
      </c>
      <c r="I1" s="17" t="s">
        <v>9</v>
      </c>
      <c r="J1" s="16" t="s">
        <v>10</v>
      </c>
    </row>
    <row r="2" spans="1:10" s="14" customFormat="1" x14ac:dyDescent="0.25">
      <c r="A2" s="6">
        <v>1</v>
      </c>
      <c r="B2" s="6">
        <v>216</v>
      </c>
      <c r="C2" s="7" t="str">
        <f>IF(ISNA(VLOOKUP(B2,'[1]ENGAGES '!$A$5:$C$120,2,0))=TRUE,"",VLOOKUP(B2,'[1]ENGAGES '!$A$5:$C$120,2,0))</f>
        <v>PORET KEVIN</v>
      </c>
      <c r="D2" s="7" t="str">
        <f>IF(ISNA(VLOOKUP(B2,'[1]ENGAGES '!$A$5:$C$120,3,0))=TRUE,"",VLOOKUP(B2,'[1]ENGAGES '!$A$5:$C$120,3,0))</f>
        <v>TEAM FLIXECOURT 80</v>
      </c>
      <c r="E2" s="8">
        <v>6.6666666666666666E-2</v>
      </c>
      <c r="F2" s="9">
        <v>7.4189814814814813E-3</v>
      </c>
      <c r="G2" s="8">
        <f t="shared" ref="G2:G33" si="0">E2+F2</f>
        <v>7.408564814814815E-2</v>
      </c>
      <c r="H2" s="18">
        <v>5.0578703703703709E-2</v>
      </c>
      <c r="I2" s="19">
        <f t="shared" ref="I2:I33" si="1">SUM(G2:H2)</f>
        <v>0.12466435185185186</v>
      </c>
      <c r="J2">
        <v>2</v>
      </c>
    </row>
    <row r="3" spans="1:10" x14ac:dyDescent="0.25">
      <c r="A3" s="10">
        <v>2</v>
      </c>
      <c r="B3" s="10">
        <v>175</v>
      </c>
      <c r="C3" s="11" t="str">
        <f>IF(ISNA(VLOOKUP(B3,'[1]ENGAGES '!$A$5:$C$120,2,0))=TRUE,"",VLOOKUP(B3,'[1]ENGAGES '!$A$5:$C$120,2,0))</f>
        <v>ROUSSEL ANTHONIN</v>
      </c>
      <c r="D3" s="11" t="str">
        <f>IF(ISNA(VLOOKUP(B3,'[1]ENGAGES '!$A$5:$C$120,3,0))=TRUE,"",VLOOKUP(B3,'[1]ENGAGES '!$A$5:$C$120,3,0))</f>
        <v>VELO CLUB PONTHIEU VIMEU</v>
      </c>
      <c r="E3" s="12">
        <v>6.6666666666666666E-2</v>
      </c>
      <c r="F3" s="13">
        <v>7.3495370370370372E-3</v>
      </c>
      <c r="G3" s="12">
        <f t="shared" si="0"/>
        <v>7.4016203703703709E-2</v>
      </c>
      <c r="H3" s="18">
        <v>5.0821759259259254E-2</v>
      </c>
      <c r="I3" s="19">
        <f t="shared" si="1"/>
        <v>0.12483796296296296</v>
      </c>
      <c r="J3">
        <v>10</v>
      </c>
    </row>
    <row r="4" spans="1:10" s="14" customFormat="1" x14ac:dyDescent="0.25">
      <c r="A4" s="6">
        <v>3</v>
      </c>
      <c r="B4" s="6">
        <v>167</v>
      </c>
      <c r="C4" s="7" t="str">
        <f>IF(ISNA(VLOOKUP(B4,'[1]ENGAGES '!$A$5:$C$120,2,0))=TRUE,"",VLOOKUP(B4,'[1]ENGAGES '!$A$5:$C$120,2,0))</f>
        <v xml:space="preserve">MASKIEWICZ NICOLAS </v>
      </c>
      <c r="D4" s="7" t="str">
        <f>IF(ISNA(VLOOKUP(B4,'[1]ENGAGES '!$A$5:$C$120,3,0))=TRUE,"",VLOOKUP(B4,'[1]ENGAGES '!$A$5:$C$120,3,0))</f>
        <v>CLUB CYCLISTE DE SALOUEL</v>
      </c>
      <c r="E4" s="8">
        <v>6.6666666666666666E-2</v>
      </c>
      <c r="F4" s="9">
        <v>7.6620370370370366E-3</v>
      </c>
      <c r="G4" s="8">
        <f t="shared" si="0"/>
        <v>7.4328703703703702E-2</v>
      </c>
      <c r="H4" s="18">
        <v>5.0578703703703709E-2</v>
      </c>
      <c r="I4" s="19">
        <f t="shared" si="1"/>
        <v>0.12490740740740741</v>
      </c>
      <c r="J4" s="14">
        <v>1</v>
      </c>
    </row>
    <row r="5" spans="1:10" x14ac:dyDescent="0.25">
      <c r="A5" s="6">
        <v>4</v>
      </c>
      <c r="B5" s="10">
        <v>236</v>
      </c>
      <c r="C5" s="11" t="str">
        <f>IF(ISNA(VLOOKUP(B5,'[1]ENGAGES '!$A$5:$C$120,2,0))=TRUE,"",VLOOKUP(B5,'[1]ENGAGES '!$A$5:$C$120,2,0))</f>
        <v>DUPIRE REMI</v>
      </c>
      <c r="D5" s="11" t="str">
        <f>IF(ISNA(VLOOKUP(B5,'[1]ENGAGES '!$A$5:$C$120,3,0))=TRUE,"",VLOOKUP(B5,'[1]ENGAGES '!$A$5:$C$120,3,0))</f>
        <v>CC VERLINGHEM</v>
      </c>
      <c r="E5" s="12">
        <v>6.6666666666666666E-2</v>
      </c>
      <c r="F5" s="13">
        <v>7.5694444444444446E-3</v>
      </c>
      <c r="G5" s="12">
        <f t="shared" si="0"/>
        <v>7.4236111111111114E-2</v>
      </c>
      <c r="H5" s="18">
        <v>5.0821759259259254E-2</v>
      </c>
      <c r="I5" s="19">
        <f t="shared" si="1"/>
        <v>0.12505787037037036</v>
      </c>
      <c r="J5" s="14">
        <v>21</v>
      </c>
    </row>
    <row r="6" spans="1:10" s="14" customFormat="1" x14ac:dyDescent="0.25">
      <c r="A6" s="10">
        <v>5</v>
      </c>
      <c r="B6" s="10">
        <v>166</v>
      </c>
      <c r="C6" s="11" t="str">
        <f>IF(ISNA(VLOOKUP(B6,'[1]ENGAGES '!$A$5:$C$120,2,0))=TRUE,"",VLOOKUP(B6,'[1]ENGAGES '!$A$5:$C$120,2,0))</f>
        <v>LHERONDEL STEPHANE</v>
      </c>
      <c r="D6" s="11" t="str">
        <f>IF(ISNA(VLOOKUP(B6,'[1]ENGAGES '!$A$5:$C$120,3,0))=TRUE,"",VLOOKUP(B6,'[1]ENGAGES '!$A$5:$C$120,3,0))</f>
        <v>CLUB CYCLISTE DE SALOUEL</v>
      </c>
      <c r="E6" s="12">
        <v>6.6898148148148151E-2</v>
      </c>
      <c r="F6" s="13">
        <v>7.4537037037037028E-3</v>
      </c>
      <c r="G6" s="12">
        <f t="shared" si="0"/>
        <v>7.435185185185185E-2</v>
      </c>
      <c r="H6" s="18">
        <v>5.0821759259259254E-2</v>
      </c>
      <c r="I6" s="19">
        <f t="shared" si="1"/>
        <v>0.12517361111111111</v>
      </c>
      <c r="J6">
        <v>12</v>
      </c>
    </row>
    <row r="7" spans="1:10" x14ac:dyDescent="0.25">
      <c r="A7" s="6">
        <v>6</v>
      </c>
      <c r="B7" s="6">
        <v>194</v>
      </c>
      <c r="C7" s="7" t="str">
        <f>IF(ISNA(VLOOKUP(B7,'[1]ENGAGES '!$A$5:$C$120,2,0))=TRUE,"",VLOOKUP(B7,'[1]ENGAGES '!$A$5:$C$120,2,0))</f>
        <v>OGEREAU WALTER</v>
      </c>
      <c r="D7" s="7" t="str">
        <f>IF(ISNA(VLOOKUP(B7,'[1]ENGAGES '!$A$5:$C$120,3,0))=TRUE,"",VLOOKUP(B7,'[1]ENGAGES '!$A$5:$C$120,3,0))</f>
        <v>ES PERSAN</v>
      </c>
      <c r="E7" s="8">
        <v>6.6898148148148151E-2</v>
      </c>
      <c r="F7" s="9">
        <v>7.4537037037037028E-3</v>
      </c>
      <c r="G7" s="8">
        <f t="shared" si="0"/>
        <v>7.435185185185185E-2</v>
      </c>
      <c r="H7" s="18">
        <v>5.0821759259259254E-2</v>
      </c>
      <c r="I7" s="19">
        <f t="shared" si="1"/>
        <v>0.12517361111111111</v>
      </c>
      <c r="J7" s="14">
        <v>40</v>
      </c>
    </row>
    <row r="8" spans="1:10" s="14" customFormat="1" x14ac:dyDescent="0.25">
      <c r="A8" s="6">
        <v>7</v>
      </c>
      <c r="B8" s="6">
        <v>234</v>
      </c>
      <c r="C8" s="7" t="str">
        <f>IF(ISNA(VLOOKUP(B8,'[1]ENGAGES '!$A$5:$C$120,2,0))=TRUE,"",VLOOKUP(B8,'[1]ENGAGES '!$A$5:$C$120,2,0))</f>
        <v>DUCROCQ EMMANUEL</v>
      </c>
      <c r="D8" s="7" t="str">
        <f>IF(ISNA(VLOOKUP(B8,'[1]ENGAGES '!$A$5:$C$120,3,0))=TRUE,"",VLOOKUP(B8,'[1]ENGAGES '!$A$5:$C$120,3,0))</f>
        <v>ASPTT AMIENS</v>
      </c>
      <c r="E8" s="8">
        <v>6.6666666666666666E-2</v>
      </c>
      <c r="F8" s="9">
        <v>7.7083333333333335E-3</v>
      </c>
      <c r="G8" s="8">
        <f t="shared" si="0"/>
        <v>7.4374999999999997E-2</v>
      </c>
      <c r="H8" s="18">
        <v>5.0821759259259254E-2</v>
      </c>
      <c r="I8" s="19">
        <f t="shared" si="1"/>
        <v>0.12519675925925924</v>
      </c>
      <c r="J8" s="14">
        <v>3</v>
      </c>
    </row>
    <row r="9" spans="1:10" x14ac:dyDescent="0.25">
      <c r="A9" s="10">
        <v>8</v>
      </c>
      <c r="B9" s="10">
        <v>179</v>
      </c>
      <c r="C9" s="11" t="str">
        <f>IF(ISNA(VLOOKUP(B9,'[1]ENGAGES '!$A$5:$C$120,2,0))=TRUE,"",VLOOKUP(B9,'[1]ENGAGES '!$A$5:$C$120,2,0))</f>
        <v>WACH PHILIPPE</v>
      </c>
      <c r="D9" s="11" t="str">
        <f>IF(ISNA(VLOOKUP(B9,'[1]ENGAGES '!$A$5:$C$120,3,0))=TRUE,"",VLOOKUP(B9,'[1]ENGAGES '!$A$5:$C$120,3,0))</f>
        <v>CYCLO CLUB BAILLET EN FRANCE</v>
      </c>
      <c r="E9" s="12">
        <v>6.6898148148148151E-2</v>
      </c>
      <c r="F9" s="13">
        <v>7.4768518518518526E-3</v>
      </c>
      <c r="G9" s="12">
        <f t="shared" si="0"/>
        <v>7.4374999999999997E-2</v>
      </c>
      <c r="H9" s="18">
        <v>5.0821759259259254E-2</v>
      </c>
      <c r="I9" s="19">
        <f t="shared" si="1"/>
        <v>0.12519675925925924</v>
      </c>
      <c r="J9" s="14">
        <v>11</v>
      </c>
    </row>
    <row r="10" spans="1:10" s="14" customFormat="1" x14ac:dyDescent="0.25">
      <c r="A10" s="6">
        <v>9</v>
      </c>
      <c r="B10" s="10">
        <v>222</v>
      </c>
      <c r="C10" s="11" t="s">
        <v>3</v>
      </c>
      <c r="D10" s="11" t="s">
        <v>4</v>
      </c>
      <c r="E10" s="12">
        <v>6.6898148148148151E-2</v>
      </c>
      <c r="F10" s="13">
        <v>7.4768518518518526E-3</v>
      </c>
      <c r="G10" s="12">
        <f t="shared" si="0"/>
        <v>7.4374999999999997E-2</v>
      </c>
      <c r="H10" s="18">
        <v>5.0821759259259254E-2</v>
      </c>
      <c r="I10" s="19">
        <f t="shared" si="1"/>
        <v>0.12519675925925924</v>
      </c>
      <c r="J10" s="14">
        <v>47</v>
      </c>
    </row>
    <row r="11" spans="1:10" x14ac:dyDescent="0.25">
      <c r="A11" s="6">
        <v>10</v>
      </c>
      <c r="B11" s="6">
        <v>211</v>
      </c>
      <c r="C11" s="7" t="str">
        <f>IF(ISNA(VLOOKUP(B11,'[1]ENGAGES '!$A$5:$C$120,2,0))=TRUE,"",VLOOKUP(B11,'[1]ENGAGES '!$A$5:$C$120,2,0))</f>
        <v>PIQUEUR ERWAN</v>
      </c>
      <c r="D11" s="7" t="str">
        <f>IF(ISNA(VLOOKUP(B11,'[1]ENGAGES '!$A$5:$C$120,3,0))=TRUE,"",VLOOKUP(B11,'[1]ENGAGES '!$A$5:$C$120,3,0))</f>
        <v>TEAM BBL HERGNIES</v>
      </c>
      <c r="E11" s="8">
        <v>6.6898148148148151E-2</v>
      </c>
      <c r="F11" s="9">
        <v>7.4768518518518526E-3</v>
      </c>
      <c r="G11" s="8">
        <f t="shared" si="0"/>
        <v>7.4374999999999997E-2</v>
      </c>
      <c r="H11" s="18">
        <v>5.0821759259259254E-2</v>
      </c>
      <c r="I11" s="19">
        <f t="shared" si="1"/>
        <v>0.12519675925925924</v>
      </c>
      <c r="J11" s="14">
        <v>53</v>
      </c>
    </row>
    <row r="12" spans="1:10" s="14" customFormat="1" x14ac:dyDescent="0.25">
      <c r="A12" s="10">
        <v>11</v>
      </c>
      <c r="B12" s="10">
        <v>238</v>
      </c>
      <c r="C12" s="11" t="str">
        <f>IF(ISNA(VLOOKUP(B12,'[1]ENGAGES '!$A$5:$C$120,2,0))=TRUE,"",VLOOKUP(B12,'[1]ENGAGES '!$A$5:$C$120,2,0))</f>
        <v>NIQUET GERALD</v>
      </c>
      <c r="D12" s="11" t="str">
        <f>IF(ISNA(VLOOKUP(B12,'[1]ENGAGES '!$A$5:$C$120,3,0))=TRUE,"",VLOOKUP(B12,'[1]ENGAGES '!$A$5:$C$120,3,0))</f>
        <v>EC MOREUIL VALLEE DE L AVRE</v>
      </c>
      <c r="E12" s="12">
        <v>6.6898148148148151E-2</v>
      </c>
      <c r="F12" s="13">
        <v>7.5115740740740742E-3</v>
      </c>
      <c r="G12" s="12">
        <f t="shared" si="0"/>
        <v>7.4409722222222224E-2</v>
      </c>
      <c r="H12" s="18">
        <v>5.0821759259259254E-2</v>
      </c>
      <c r="I12" s="19">
        <f t="shared" si="1"/>
        <v>0.12523148148148147</v>
      </c>
      <c r="J12" s="14">
        <v>31</v>
      </c>
    </row>
    <row r="13" spans="1:10" x14ac:dyDescent="0.25">
      <c r="A13" s="6">
        <v>12</v>
      </c>
      <c r="B13" s="6">
        <v>192</v>
      </c>
      <c r="C13" s="7" t="str">
        <f>IF(ISNA(VLOOKUP(B13,'[1]ENGAGES '!$A$5:$C$120,2,0))=TRUE,"",VLOOKUP(B13,'[1]ENGAGES '!$A$5:$C$120,2,0))</f>
        <v>ABOU CYRIL</v>
      </c>
      <c r="D13" s="7" t="str">
        <f>IF(ISNA(VLOOKUP(B13,'[1]ENGAGES '!$A$5:$C$120,3,0))=TRUE,"",VLOOKUP(B13,'[1]ENGAGES '!$A$5:$C$120,3,0))</f>
        <v>ES PERSAN</v>
      </c>
      <c r="E13" s="8">
        <v>6.6898148148148151E-2</v>
      </c>
      <c r="F13" s="9">
        <v>7.5231481481481477E-3</v>
      </c>
      <c r="G13" s="8">
        <f t="shared" si="0"/>
        <v>7.4421296296296305E-2</v>
      </c>
      <c r="H13" s="18">
        <v>5.0821759259259254E-2</v>
      </c>
      <c r="I13" s="19">
        <f t="shared" si="1"/>
        <v>0.12524305555555557</v>
      </c>
      <c r="J13" s="14">
        <v>49</v>
      </c>
    </row>
    <row r="14" spans="1:10" s="14" customFormat="1" x14ac:dyDescent="0.25">
      <c r="A14" s="6">
        <v>13</v>
      </c>
      <c r="B14" s="10">
        <v>201</v>
      </c>
      <c r="C14" s="11" t="str">
        <f>IF(ISNA(VLOOKUP(B14,'[1]ENGAGES '!$A$5:$C$120,2,0))=TRUE,"",VLOOKUP(B14,'[1]ENGAGES '!$A$5:$C$120,2,0))</f>
        <v>COTTE ALEXANDRE</v>
      </c>
      <c r="D14" s="11" t="str">
        <f>IF(ISNA(VLOOKUP(B14,'[1]ENGAGES '!$A$5:$C$120,3,0))=TRUE,"",VLOOKUP(B14,'[1]ENGAGES '!$A$5:$C$120,3,0))</f>
        <v>TEAM PLATEAU PICARD</v>
      </c>
      <c r="E14" s="12">
        <v>6.6666666666666666E-2</v>
      </c>
      <c r="F14" s="13">
        <v>7.7662037037037031E-3</v>
      </c>
      <c r="G14" s="12">
        <f t="shared" si="0"/>
        <v>7.4432870370370371E-2</v>
      </c>
      <c r="H14" s="18">
        <v>5.0821759259259254E-2</v>
      </c>
      <c r="I14" s="19">
        <f t="shared" si="1"/>
        <v>0.12525462962962963</v>
      </c>
      <c r="J14" s="14">
        <v>59</v>
      </c>
    </row>
    <row r="15" spans="1:10" x14ac:dyDescent="0.25">
      <c r="A15" s="10">
        <v>14</v>
      </c>
      <c r="B15" s="10">
        <v>196</v>
      </c>
      <c r="C15" s="11" t="str">
        <f>IF(ISNA(VLOOKUP(B15,'[1]ENGAGES '!$A$5:$C$120,2,0))=TRUE,"",VLOOKUP(B15,'[1]ENGAGES '!$A$5:$C$120,2,0))</f>
        <v>DAVION FRANCK</v>
      </c>
      <c r="D15" s="11" t="str">
        <f>IF(ISNA(VLOOKUP(B15,'[1]ENGAGES '!$A$5:$C$120,3,0))=TRUE,"",VLOOKUP(B15,'[1]ENGAGES '!$A$5:$C$120,3,0))</f>
        <v>NAOURS RUN AND BIKE</v>
      </c>
      <c r="E15" s="12">
        <v>6.6898148148148151E-2</v>
      </c>
      <c r="F15" s="13">
        <v>7.6388888888888886E-3</v>
      </c>
      <c r="G15" s="12">
        <f t="shared" si="0"/>
        <v>7.4537037037037041E-2</v>
      </c>
      <c r="H15" s="18">
        <v>5.0821759259259254E-2</v>
      </c>
      <c r="I15" s="19">
        <f t="shared" si="1"/>
        <v>0.12535879629629629</v>
      </c>
      <c r="J15" s="14">
        <v>18</v>
      </c>
    </row>
    <row r="16" spans="1:10" s="14" customFormat="1" x14ac:dyDescent="0.25">
      <c r="A16" s="6">
        <v>15</v>
      </c>
      <c r="B16" s="6">
        <v>190</v>
      </c>
      <c r="C16" s="7" t="str">
        <f>IF(ISNA(VLOOKUP(B16,'[1]ENGAGES '!$A$5:$C$120,2,0))=TRUE,"",VLOOKUP(B16,'[1]ENGAGES '!$A$5:$C$120,2,0))</f>
        <v>JANIN FABRICE</v>
      </c>
      <c r="D16" s="7" t="str">
        <f>IF(ISNA(VLOOKUP(B16,'[1]ENGAGES '!$A$5:$C$120,3,0))=TRUE,"",VLOOKUP(B16,'[1]ENGAGES '!$A$5:$C$120,3,0))</f>
        <v>CYCLO CLUB HAUVILLERS OUVILLE</v>
      </c>
      <c r="E16" s="8">
        <v>6.6898148148148151E-2</v>
      </c>
      <c r="F16" s="9">
        <v>7.6388888888888886E-3</v>
      </c>
      <c r="G16" s="8">
        <f t="shared" si="0"/>
        <v>7.4537037037037041E-2</v>
      </c>
      <c r="H16" s="18">
        <v>5.0821759259259254E-2</v>
      </c>
      <c r="I16" s="19">
        <f t="shared" si="1"/>
        <v>0.12535879629629629</v>
      </c>
      <c r="J16" s="14">
        <v>44</v>
      </c>
    </row>
    <row r="17" spans="1:10" x14ac:dyDescent="0.25">
      <c r="A17" s="6">
        <v>16</v>
      </c>
      <c r="B17" s="6">
        <v>206</v>
      </c>
      <c r="C17" s="7" t="str">
        <f>IF(ISNA(VLOOKUP(B17,'[1]ENGAGES '!$A$5:$C$120,2,0))=TRUE,"",VLOOKUP(B17,'[1]ENGAGES '!$A$5:$C$120,2,0))</f>
        <v>POYER LAURENT</v>
      </c>
      <c r="D17" s="7" t="str">
        <f>IF(ISNA(VLOOKUP(B17,'[1]ENGAGES '!$A$5:$C$120,3,0))=TRUE,"",VLOOKUP(B17,'[1]ENGAGES '!$A$5:$C$120,3,0))</f>
        <v>LC CREVECOEUR LE GRAND</v>
      </c>
      <c r="E17" s="8">
        <v>6.6666666666666666E-2</v>
      </c>
      <c r="F17" s="9">
        <v>7.8703703703703713E-3</v>
      </c>
      <c r="G17" s="8">
        <f t="shared" si="0"/>
        <v>7.4537037037037041E-2</v>
      </c>
      <c r="H17" s="18">
        <v>5.0821759259259254E-2</v>
      </c>
      <c r="I17" s="19">
        <f t="shared" si="1"/>
        <v>0.12535879629629629</v>
      </c>
      <c r="J17">
        <v>48</v>
      </c>
    </row>
    <row r="18" spans="1:10" s="14" customFormat="1" x14ac:dyDescent="0.25">
      <c r="A18" s="10">
        <v>17</v>
      </c>
      <c r="B18" s="10">
        <v>237</v>
      </c>
      <c r="C18" s="11" t="str">
        <f>IF(ISNA(VLOOKUP(B18,'[1]ENGAGES '!$A$5:$C$120,2,0))=TRUE,"",VLOOKUP(B18,'[1]ENGAGES '!$A$5:$C$120,2,0))</f>
        <v>LEROUX RICHARD</v>
      </c>
      <c r="D18" s="11" t="str">
        <f>IF(ISNA(VLOOKUP(B18,'[1]ENGAGES '!$A$5:$C$120,3,0))=TRUE,"",VLOOKUP(B18,'[1]ENGAGES '!$A$5:$C$120,3,0))</f>
        <v>EC MOREUIL VALLEE DE L AVRE</v>
      </c>
      <c r="E18" s="12">
        <v>6.6898148148148151E-2</v>
      </c>
      <c r="F18" s="13">
        <v>7.6504629629629631E-3</v>
      </c>
      <c r="G18" s="12">
        <f t="shared" si="0"/>
        <v>7.4548611111111107E-2</v>
      </c>
      <c r="H18" s="18">
        <v>5.0821759259259254E-2</v>
      </c>
      <c r="I18" s="19">
        <f t="shared" si="1"/>
        <v>0.12537037037037035</v>
      </c>
      <c r="J18" s="14">
        <v>24</v>
      </c>
    </row>
    <row r="19" spans="1:10" x14ac:dyDescent="0.25">
      <c r="A19" s="6">
        <v>18</v>
      </c>
      <c r="B19" s="6">
        <v>172</v>
      </c>
      <c r="C19" s="7" t="str">
        <f>IF(ISNA(VLOOKUP(B19,'[1]ENGAGES '!$A$5:$C$120,2,0))=TRUE,"",VLOOKUP(B19,'[1]ENGAGES '!$A$5:$C$120,2,0))</f>
        <v>BACQUET LOIC</v>
      </c>
      <c r="D19" s="7" t="str">
        <f>IF(ISNA(VLOOKUP(B19,'[1]ENGAGES '!$A$5:$C$120,3,0))=TRUE,"",VLOOKUP(B19,'[1]ENGAGES '!$A$5:$C$120,3,0))</f>
        <v>CLUB CYCLISTE DE SALOUEL</v>
      </c>
      <c r="E19" s="8">
        <v>6.6898148148148151E-2</v>
      </c>
      <c r="F19" s="9">
        <v>7.6620370370370366E-3</v>
      </c>
      <c r="G19" s="8">
        <f t="shared" si="0"/>
        <v>7.4560185185185188E-2</v>
      </c>
      <c r="H19" s="18">
        <v>5.0821759259259254E-2</v>
      </c>
      <c r="I19" s="19">
        <f t="shared" si="1"/>
        <v>0.12538194444444445</v>
      </c>
      <c r="J19" s="14">
        <v>64</v>
      </c>
    </row>
    <row r="20" spans="1:10" s="14" customFormat="1" x14ac:dyDescent="0.25">
      <c r="A20" s="6">
        <v>19</v>
      </c>
      <c r="B20" s="10">
        <v>186</v>
      </c>
      <c r="C20" s="11" t="str">
        <f>IF(ISNA(VLOOKUP(B20,'[1]ENGAGES '!$A$5:$C$120,2,0))=TRUE,"",VLOOKUP(B20,'[1]ENGAGES '!$A$5:$C$120,2,0))</f>
        <v>TISSERAND JORDAN</v>
      </c>
      <c r="D20" s="11" t="str">
        <f>IF(ISNA(VLOOKUP(B20,'[1]ENGAGES '!$A$5:$C$120,3,0))=TRUE,"",VLOOKUP(B20,'[1]ENGAGES '!$A$5:$C$120,3,0))</f>
        <v>AVENIR CYCLISTE VAL D OISE</v>
      </c>
      <c r="E20" s="12">
        <v>6.6898148148148151E-2</v>
      </c>
      <c r="F20" s="13">
        <v>7.6736111111111111E-3</v>
      </c>
      <c r="G20" s="12">
        <f t="shared" si="0"/>
        <v>7.4571759259259268E-2</v>
      </c>
      <c r="H20" s="18">
        <v>5.0821759259259254E-2</v>
      </c>
      <c r="I20" s="19">
        <f t="shared" si="1"/>
        <v>0.12539351851851852</v>
      </c>
      <c r="J20" s="14">
        <v>13</v>
      </c>
    </row>
    <row r="21" spans="1:10" x14ac:dyDescent="0.25">
      <c r="A21" s="10">
        <v>20</v>
      </c>
      <c r="B21" s="6">
        <v>227</v>
      </c>
      <c r="C21" s="7" t="str">
        <f>IF(ISNA(VLOOKUP(B21,'[1]ENGAGES '!$A$5:$C$120,2,0))=TRUE,"",VLOOKUP(B21,'[1]ENGAGES '!$A$5:$C$120,2,0))</f>
        <v>GRIMAL HERVE</v>
      </c>
      <c r="D21" s="7" t="str">
        <f>IF(ISNA(VLOOKUP(B21,'[1]ENGAGES '!$A$5:$C$120,3,0))=TRUE,"",VLOOKUP(B21,'[1]ENGAGES '!$A$5:$C$120,3,0))</f>
        <v>US EZANVILLE ECOUEN</v>
      </c>
      <c r="E21" s="8">
        <v>6.6898148148148151E-2</v>
      </c>
      <c r="F21" s="9">
        <v>7.6736111111111111E-3</v>
      </c>
      <c r="G21" s="8">
        <f t="shared" si="0"/>
        <v>7.4571759259259268E-2</v>
      </c>
      <c r="H21" s="18">
        <v>5.0821759259259254E-2</v>
      </c>
      <c r="I21" s="19">
        <f t="shared" si="1"/>
        <v>0.12539351851851852</v>
      </c>
      <c r="J21">
        <v>36</v>
      </c>
    </row>
    <row r="22" spans="1:10" s="14" customFormat="1" x14ac:dyDescent="0.25">
      <c r="A22" s="6">
        <v>21</v>
      </c>
      <c r="B22" s="10">
        <v>221</v>
      </c>
      <c r="C22" s="11" t="str">
        <f>IF(ISNA(VLOOKUP(B22,'[1]ENGAGES '!$A$5:$C$120,2,0))=TRUE,"",VLOOKUP(B22,'[1]ENGAGES '!$A$5:$C$120,2,0))</f>
        <v>DENEUX MARC</v>
      </c>
      <c r="D22" s="11" t="str">
        <f>IF(ISNA(VLOOKUP(B22,'[1]ENGAGES '!$A$5:$C$120,3,0))=TRUE,"",VLOOKUP(B22,'[1]ENGAGES '!$A$5:$C$120,3,0))</f>
        <v>CS ABBEVILLOIS</v>
      </c>
      <c r="E22" s="12">
        <v>6.6898148148148151E-2</v>
      </c>
      <c r="F22" s="13">
        <v>7.69675925925926E-3</v>
      </c>
      <c r="G22" s="12">
        <f t="shared" si="0"/>
        <v>7.4594907407407415E-2</v>
      </c>
      <c r="H22" s="18">
        <v>5.0821759259259254E-2</v>
      </c>
      <c r="I22" s="19">
        <f t="shared" si="1"/>
        <v>0.12541666666666668</v>
      </c>
      <c r="J22">
        <v>26</v>
      </c>
    </row>
    <row r="23" spans="1:10" x14ac:dyDescent="0.25">
      <c r="A23" s="6">
        <v>22</v>
      </c>
      <c r="B23" s="6">
        <v>198</v>
      </c>
      <c r="C23" s="7" t="str">
        <f>IF(ISNA(VLOOKUP(B23,'[1]ENGAGES '!$A$5:$C$120,2,0))=TRUE,"",VLOOKUP(B23,'[1]ENGAGES '!$A$5:$C$120,2,0))</f>
        <v>LECONTE STEPHANE</v>
      </c>
      <c r="D23" s="7" t="str">
        <f>IF(ISNA(VLOOKUP(B23,'[1]ENGAGES '!$A$5:$C$120,3,0))=TRUE,"",VLOOKUP(B23,'[1]ENGAGES '!$A$5:$C$120,3,0))</f>
        <v>CLUB CYCLISTE DE OISEMONT</v>
      </c>
      <c r="E23" s="8">
        <v>6.6898148148148151E-2</v>
      </c>
      <c r="F23" s="9">
        <v>7.7662037037037031E-3</v>
      </c>
      <c r="G23" s="8">
        <f t="shared" si="0"/>
        <v>7.4664351851851857E-2</v>
      </c>
      <c r="H23" s="18">
        <v>5.0821759259259254E-2</v>
      </c>
      <c r="I23" s="19">
        <f t="shared" si="1"/>
        <v>0.1254861111111111</v>
      </c>
      <c r="J23" s="14">
        <v>38</v>
      </c>
    </row>
    <row r="24" spans="1:10" s="14" customFormat="1" x14ac:dyDescent="0.25">
      <c r="A24" s="10">
        <v>23</v>
      </c>
      <c r="B24" s="10">
        <v>232</v>
      </c>
      <c r="C24" s="11" t="str">
        <f>IF(ISNA(VLOOKUP(B24,'[1]ENGAGES '!$A$5:$C$120,2,0))=TRUE,"",VLOOKUP(B24,'[1]ENGAGES '!$A$5:$C$120,2,0))</f>
        <v>DELANCHY BRUNO</v>
      </c>
      <c r="D24" s="11" t="str">
        <f>IF(ISNA(VLOOKUP(B24,'[1]ENGAGES '!$A$5:$C$120,3,0))=TRUE,"",VLOOKUP(B24,'[1]ENGAGES '!$A$5:$C$120,3,0))</f>
        <v>US HAM</v>
      </c>
      <c r="E24" s="12">
        <v>6.6898148148148151E-2</v>
      </c>
      <c r="F24" s="13">
        <v>7.8009259259259256E-3</v>
      </c>
      <c r="G24" s="12">
        <f t="shared" si="0"/>
        <v>7.4699074074074071E-2</v>
      </c>
      <c r="H24" s="18">
        <v>5.0821759259259254E-2</v>
      </c>
      <c r="I24" s="19">
        <f t="shared" si="1"/>
        <v>0.12552083333333333</v>
      </c>
      <c r="J24" s="14">
        <v>4</v>
      </c>
    </row>
    <row r="25" spans="1:10" x14ac:dyDescent="0.25">
      <c r="A25" s="6">
        <v>24</v>
      </c>
      <c r="B25" s="6">
        <v>173</v>
      </c>
      <c r="C25" s="7" t="str">
        <f>IF(ISNA(VLOOKUP(B25,'[1]ENGAGES '!$A$5:$C$120,2,0))=TRUE,"",VLOOKUP(B25,'[1]ENGAGES '!$A$5:$C$120,2,0))</f>
        <v>BRIAND CHRISTIAN</v>
      </c>
      <c r="D25" s="7" t="str">
        <f>IF(ISNA(VLOOKUP(B25,'[1]ENGAGES '!$A$5:$C$120,3,0))=TRUE,"",VLOOKUP(B25,'[1]ENGAGES '!$A$5:$C$120,3,0))</f>
        <v>RC DOULLENS</v>
      </c>
      <c r="E25" s="8">
        <v>6.6666666666666666E-2</v>
      </c>
      <c r="F25" s="9">
        <v>8.0324074074074065E-3</v>
      </c>
      <c r="G25" s="8">
        <f t="shared" si="0"/>
        <v>7.4699074074074071E-2</v>
      </c>
      <c r="H25" s="18">
        <v>5.0821759259259254E-2</v>
      </c>
      <c r="I25" s="19">
        <f t="shared" si="1"/>
        <v>0.12552083333333333</v>
      </c>
      <c r="J25" s="14">
        <v>60</v>
      </c>
    </row>
    <row r="26" spans="1:10" s="14" customFormat="1" x14ac:dyDescent="0.25">
      <c r="A26" s="6">
        <v>25</v>
      </c>
      <c r="B26" s="10">
        <v>189</v>
      </c>
      <c r="C26" s="11" t="str">
        <f>IF(ISNA(VLOOKUP(B26,'[1]ENGAGES '!$A$5:$C$120,2,0))=TRUE,"",VLOOKUP(B26,'[1]ENGAGES '!$A$5:$C$120,2,0))</f>
        <v>CARBONNIER CHRISTOPHE</v>
      </c>
      <c r="D26" s="11" t="str">
        <f>IF(ISNA(VLOOKUP(B26,'[1]ENGAGES '!$A$5:$C$120,3,0))=TRUE,"",VLOOKUP(B26,'[1]ENGAGES '!$A$5:$C$120,3,0))</f>
        <v>CYCLO CLUB HAUVILLERS OUVILLE</v>
      </c>
      <c r="E26" s="12">
        <v>6.6898148148148151E-2</v>
      </c>
      <c r="F26" s="13">
        <v>7.8240740740740753E-3</v>
      </c>
      <c r="G26" s="12">
        <f t="shared" si="0"/>
        <v>7.4722222222222232E-2</v>
      </c>
      <c r="H26" s="18">
        <v>5.0821759259259254E-2</v>
      </c>
      <c r="I26" s="19">
        <f t="shared" si="1"/>
        <v>0.12554398148148149</v>
      </c>
      <c r="J26">
        <v>35</v>
      </c>
    </row>
    <row r="27" spans="1:10" x14ac:dyDescent="0.25">
      <c r="A27" s="10">
        <v>26</v>
      </c>
      <c r="B27" s="6">
        <v>204</v>
      </c>
      <c r="C27" s="7" t="s">
        <v>5</v>
      </c>
      <c r="D27" s="7" t="s">
        <v>6</v>
      </c>
      <c r="E27" s="8">
        <v>6.6898148148148151E-2</v>
      </c>
      <c r="F27" s="9">
        <v>7.8356481481481489E-3</v>
      </c>
      <c r="G27" s="8">
        <f t="shared" si="0"/>
        <v>7.4733796296296298E-2</v>
      </c>
      <c r="H27" s="18">
        <v>5.0821759259259254E-2</v>
      </c>
      <c r="I27" s="19">
        <f t="shared" si="1"/>
        <v>0.12555555555555556</v>
      </c>
      <c r="J27" s="14">
        <v>8</v>
      </c>
    </row>
    <row r="28" spans="1:10" s="14" customFormat="1" x14ac:dyDescent="0.25">
      <c r="A28" s="6">
        <v>27</v>
      </c>
      <c r="B28" s="10">
        <v>229</v>
      </c>
      <c r="C28" s="11" t="str">
        <f>IF(ISNA(VLOOKUP(B28,'[1]ENGAGES '!$A$5:$C$120,2,0))=TRUE,"",VLOOKUP(B28,'[1]ENGAGES '!$A$5:$C$120,2,0))</f>
        <v>NOEL FABIEN</v>
      </c>
      <c r="D28" s="11" t="str">
        <f>IF(ISNA(VLOOKUP(B28,'[1]ENGAGES '!$A$5:$C$120,3,0))=TRUE,"",VLOOKUP(B28,'[1]ENGAGES '!$A$5:$C$120,3,0))</f>
        <v>CC ST GERMAIN SUR BRESLE</v>
      </c>
      <c r="E28" s="12">
        <v>6.6666666666666666E-2</v>
      </c>
      <c r="F28" s="13">
        <v>8.0902777777777778E-3</v>
      </c>
      <c r="G28" s="12">
        <f t="shared" si="0"/>
        <v>7.4756944444444445E-2</v>
      </c>
      <c r="H28" s="18">
        <v>5.0821759259259254E-2</v>
      </c>
      <c r="I28" s="19">
        <f t="shared" si="1"/>
        <v>0.12557870370370369</v>
      </c>
      <c r="J28">
        <v>30</v>
      </c>
    </row>
    <row r="29" spans="1:10" x14ac:dyDescent="0.25">
      <c r="A29" s="6">
        <v>28</v>
      </c>
      <c r="B29" s="6">
        <v>225</v>
      </c>
      <c r="C29" s="7" t="str">
        <f>IF(ISNA(VLOOKUP(B29,'[1]ENGAGES '!$A$5:$C$120,2,0))=TRUE,"",VLOOKUP(B29,'[1]ENGAGES '!$A$5:$C$120,2,0))</f>
        <v>BENNOIN LUC</v>
      </c>
      <c r="D29" s="7" t="str">
        <f>IF(ISNA(VLOOKUP(B29,'[1]ENGAGES '!$A$5:$C$120,3,0))=TRUE,"",VLOOKUP(B29,'[1]ENGAGES '!$A$5:$C$120,3,0))</f>
        <v>US EZANVILLE ECOUEN</v>
      </c>
      <c r="E29" s="8">
        <v>6.6898148148148151E-2</v>
      </c>
      <c r="F29" s="9">
        <v>7.8703703703703713E-3</v>
      </c>
      <c r="G29" s="8">
        <f t="shared" si="0"/>
        <v>7.4768518518518526E-2</v>
      </c>
      <c r="H29" s="18">
        <v>5.0821759259259254E-2</v>
      </c>
      <c r="I29" s="19">
        <f t="shared" si="1"/>
        <v>0.12559027777777779</v>
      </c>
      <c r="J29">
        <v>41</v>
      </c>
    </row>
    <row r="30" spans="1:10" s="14" customFormat="1" x14ac:dyDescent="0.25">
      <c r="A30" s="10">
        <v>29</v>
      </c>
      <c r="B30" s="10">
        <v>245</v>
      </c>
      <c r="C30" s="11" t="str">
        <f>IF(ISNA(VLOOKUP(B30,'[1]ENGAGES '!$A$5:$C$120,2,0))=TRUE,"",VLOOKUP(B30,'[1]ENGAGES '!$A$5:$C$120,2,0))</f>
        <v>DUPRONT DAVID</v>
      </c>
      <c r="D30" s="11" t="str">
        <f>IF(ISNA(VLOOKUP(B30,'[1]ENGAGES '!$A$5:$C$120,3,0))=TRUE,"",VLOOKUP(B30,'[1]ENGAGES '!$A$5:$C$120,3,0))</f>
        <v>AMIENS SPORT CYCLISTE</v>
      </c>
      <c r="E30" s="12">
        <v>6.6898148148148151E-2</v>
      </c>
      <c r="F30" s="13">
        <v>7.8935185185185185E-3</v>
      </c>
      <c r="G30" s="12">
        <f t="shared" si="0"/>
        <v>7.4791666666666673E-2</v>
      </c>
      <c r="H30" s="18">
        <v>5.0821759259259254E-2</v>
      </c>
      <c r="I30" s="19">
        <f t="shared" si="1"/>
        <v>0.12561342592592592</v>
      </c>
      <c r="J30" s="14">
        <v>37</v>
      </c>
    </row>
    <row r="31" spans="1:10" x14ac:dyDescent="0.25">
      <c r="A31" s="6">
        <v>30</v>
      </c>
      <c r="B31" s="6">
        <v>233</v>
      </c>
      <c r="C31" s="7" t="str">
        <f>IF(ISNA(VLOOKUP(B31,'[1]ENGAGES '!$A$5:$C$120,2,0))=TRUE,"",VLOOKUP(B31,'[1]ENGAGES '!$A$5:$C$120,2,0))</f>
        <v>LESENNE BRUNO</v>
      </c>
      <c r="D31" s="7" t="str">
        <f>IF(ISNA(VLOOKUP(B31,'[1]ENGAGES '!$A$5:$C$120,3,0))=TRUE,"",VLOOKUP(B31,'[1]ENGAGES '!$A$5:$C$120,3,0))</f>
        <v>ASPTT AMIENS</v>
      </c>
      <c r="E31" s="8">
        <v>6.6898148148148151E-2</v>
      </c>
      <c r="F31" s="9">
        <v>7.905092592592592E-3</v>
      </c>
      <c r="G31" s="8">
        <f t="shared" si="0"/>
        <v>7.480324074074074E-2</v>
      </c>
      <c r="H31" s="18">
        <v>5.0821759259259254E-2</v>
      </c>
      <c r="I31" s="19">
        <f t="shared" si="1"/>
        <v>0.12562499999999999</v>
      </c>
      <c r="J31">
        <v>34</v>
      </c>
    </row>
    <row r="32" spans="1:10" s="14" customFormat="1" x14ac:dyDescent="0.25">
      <c r="A32" s="6">
        <v>31</v>
      </c>
      <c r="B32" s="10">
        <v>231</v>
      </c>
      <c r="C32" s="11" t="str">
        <f>IF(ISNA(VLOOKUP(B32,'[1]ENGAGES '!$A$5:$C$120,2,0))=TRUE,"",VLOOKUP(B32,'[1]ENGAGES '!$A$5:$C$120,2,0))</f>
        <v>PAYSAL THOMAS</v>
      </c>
      <c r="D32" s="11" t="str">
        <f>IF(ISNA(VLOOKUP(B32,'[1]ENGAGES '!$A$5:$C$120,3,0))=TRUE,"",VLOOKUP(B32,'[1]ENGAGES '!$A$5:$C$120,3,0))</f>
        <v>US HAM</v>
      </c>
      <c r="E32" s="12">
        <v>6.6666666666666666E-2</v>
      </c>
      <c r="F32" s="13">
        <v>8.1597222222222227E-3</v>
      </c>
      <c r="G32" s="12">
        <f t="shared" si="0"/>
        <v>7.4826388888888887E-2</v>
      </c>
      <c r="H32" s="18">
        <v>5.0821759259259254E-2</v>
      </c>
      <c r="I32" s="19">
        <f t="shared" si="1"/>
        <v>0.12564814814814815</v>
      </c>
      <c r="J32" s="14">
        <v>58</v>
      </c>
    </row>
    <row r="33" spans="1:10" x14ac:dyDescent="0.25">
      <c r="A33" s="10">
        <v>32</v>
      </c>
      <c r="B33" s="6">
        <v>181</v>
      </c>
      <c r="C33" s="7" t="str">
        <f>IF(ISNA(VLOOKUP(B33,'[1]ENGAGES '!$A$5:$C$120,2,0))=TRUE,"",VLOOKUP(B33,'[1]ENGAGES '!$A$5:$C$120,2,0))</f>
        <v>COGE REMI</v>
      </c>
      <c r="D33" s="7" t="str">
        <f>IF(ISNA(VLOOKUP(B33,'[1]ENGAGES '!$A$5:$C$120,3,0))=TRUE,"",VLOOKUP(B33,'[1]ENGAGES '!$A$5:$C$120,3,0))</f>
        <v>ASSOCIATION CYCLISTE AMIENOISE</v>
      </c>
      <c r="E33" s="8">
        <v>6.6898148148148151E-2</v>
      </c>
      <c r="F33" s="9">
        <v>7.951388888888888E-3</v>
      </c>
      <c r="G33" s="8">
        <f t="shared" si="0"/>
        <v>7.4849537037037034E-2</v>
      </c>
      <c r="H33" s="18">
        <v>5.0821759259259254E-2</v>
      </c>
      <c r="I33" s="19">
        <f t="shared" si="1"/>
        <v>0.12567129629629628</v>
      </c>
      <c r="J33" s="14">
        <v>27</v>
      </c>
    </row>
    <row r="34" spans="1:10" s="14" customFormat="1" x14ac:dyDescent="0.25">
      <c r="A34" s="6">
        <v>33</v>
      </c>
      <c r="B34" s="10">
        <v>247</v>
      </c>
      <c r="C34" s="11" t="str">
        <f>IF(ISNA(VLOOKUP(B34,'[1]ENGAGES '!$A$5:$C$120,2,0))=TRUE,"",VLOOKUP(B34,'[1]ENGAGES '!$A$5:$C$120,2,0))</f>
        <v>LEBIHAN THIERRY</v>
      </c>
      <c r="D34" s="11" t="str">
        <f>IF(ISNA(VLOOKUP(B34,'[1]ENGAGES '!$A$5:$C$120,3,0))=TRUE,"",VLOOKUP(B34,'[1]ENGAGES '!$A$5:$C$120,3,0))</f>
        <v>VC MERU</v>
      </c>
      <c r="E34" s="12">
        <v>6.6898148148148151E-2</v>
      </c>
      <c r="F34" s="13">
        <v>7.9861111111111122E-3</v>
      </c>
      <c r="G34" s="12">
        <f t="shared" ref="G34:G65" si="2">E34+F34</f>
        <v>7.4884259259259262E-2</v>
      </c>
      <c r="H34" s="18">
        <v>5.0821759259259254E-2</v>
      </c>
      <c r="I34" s="19">
        <f t="shared" ref="I34:I65" si="3">SUM(G34:H34)</f>
        <v>0.12570601851851851</v>
      </c>
      <c r="J34" s="14">
        <v>62</v>
      </c>
    </row>
    <row r="35" spans="1:10" x14ac:dyDescent="0.25">
      <c r="A35" s="6">
        <v>34</v>
      </c>
      <c r="B35" s="6">
        <v>226</v>
      </c>
      <c r="C35" s="7" t="str">
        <f>IF(ISNA(VLOOKUP(B35,'[1]ENGAGES '!$A$5:$C$120,2,0))=TRUE,"",VLOOKUP(B35,'[1]ENGAGES '!$A$5:$C$120,2,0))</f>
        <v>DELEM JEROME</v>
      </c>
      <c r="D35" s="7" t="str">
        <f>IF(ISNA(VLOOKUP(B35,'[1]ENGAGES '!$A$5:$C$120,3,0))=TRUE,"",VLOOKUP(B35,'[1]ENGAGES '!$A$5:$C$120,3,0))</f>
        <v>US EZANVILLE ECOUEN</v>
      </c>
      <c r="E35" s="8">
        <v>6.6898148148148151E-2</v>
      </c>
      <c r="F35" s="9">
        <v>7.9976851851851858E-3</v>
      </c>
      <c r="G35" s="8">
        <f t="shared" si="2"/>
        <v>7.4895833333333342E-2</v>
      </c>
      <c r="H35" s="18">
        <v>5.0821759259259254E-2</v>
      </c>
      <c r="I35" s="19">
        <f t="shared" si="3"/>
        <v>0.1257175925925926</v>
      </c>
      <c r="J35" s="14">
        <v>17</v>
      </c>
    </row>
    <row r="36" spans="1:10" s="14" customFormat="1" x14ac:dyDescent="0.25">
      <c r="A36" s="10">
        <v>35</v>
      </c>
      <c r="B36" s="10">
        <v>230</v>
      </c>
      <c r="C36" s="11" t="str">
        <f>IF(ISNA(VLOOKUP(B36,'[1]ENGAGES '!$A$5:$C$120,2,0))=TRUE,"",VLOOKUP(B36,'[1]ENGAGES '!$A$5:$C$120,2,0))</f>
        <v>NOEL BASTIEN</v>
      </c>
      <c r="D36" s="11" t="str">
        <f>IF(ISNA(VLOOKUP(B36,'[1]ENGAGES '!$A$5:$C$120,3,0))=TRUE,"",VLOOKUP(B36,'[1]ENGAGES '!$A$5:$C$120,3,0))</f>
        <v>CC ST GERMAIN SUR BRESLE</v>
      </c>
      <c r="E36" s="12">
        <v>6.7245370370370372E-2</v>
      </c>
      <c r="F36" s="13">
        <v>7.6620370370370366E-3</v>
      </c>
      <c r="G36" s="12">
        <f t="shared" si="2"/>
        <v>7.4907407407407409E-2</v>
      </c>
      <c r="H36" s="18">
        <v>5.0821759259259254E-2</v>
      </c>
      <c r="I36" s="19">
        <f t="shared" si="3"/>
        <v>0.12572916666666667</v>
      </c>
      <c r="J36" s="14">
        <v>44</v>
      </c>
    </row>
    <row r="37" spans="1:10" x14ac:dyDescent="0.25">
      <c r="A37" s="6">
        <v>36</v>
      </c>
      <c r="B37" s="6">
        <v>243</v>
      </c>
      <c r="C37" s="7" t="str">
        <f>IF(ISNA(VLOOKUP(B37,'[1]ENGAGES '!$A$5:$C$120,2,0))=TRUE,"",VLOOKUP(B37,'[1]ENGAGES '!$A$5:$C$120,2,0))</f>
        <v>PILLYSER PAUL</v>
      </c>
      <c r="D37" s="7" t="str">
        <f>IF(ISNA(VLOOKUP(B37,'[1]ENGAGES '!$A$5:$C$120,3,0))=TRUE,"",VLOOKUP(B37,'[1]ENGAGES '!$A$5:$C$120,3,0))</f>
        <v>US SAINT ANDRE</v>
      </c>
      <c r="E37" s="8">
        <v>6.6898148148148151E-2</v>
      </c>
      <c r="F37" s="9">
        <v>8.0671296296296307E-3</v>
      </c>
      <c r="G37" s="8">
        <f t="shared" si="2"/>
        <v>7.4965277777777783E-2</v>
      </c>
      <c r="H37" s="18">
        <v>5.0821759259259254E-2</v>
      </c>
      <c r="I37" s="19">
        <f t="shared" si="3"/>
        <v>0.12578703703703703</v>
      </c>
      <c r="J37" s="14">
        <v>43</v>
      </c>
    </row>
    <row r="38" spans="1:10" s="14" customFormat="1" x14ac:dyDescent="0.25">
      <c r="A38" s="6">
        <v>37</v>
      </c>
      <c r="B38" s="10">
        <v>193</v>
      </c>
      <c r="C38" s="11" t="str">
        <f>IF(ISNA(VLOOKUP(B38,'[1]ENGAGES '!$A$5:$C$120,2,0))=TRUE,"",VLOOKUP(B38,'[1]ENGAGES '!$A$5:$C$120,2,0))</f>
        <v>MEUNIER FABRICE</v>
      </c>
      <c r="D38" s="11" t="str">
        <f>IF(ISNA(VLOOKUP(B38,'[1]ENGAGES '!$A$5:$C$120,3,0))=TRUE,"",VLOOKUP(B38,'[1]ENGAGES '!$A$5:$C$120,3,0))</f>
        <v>ES PERSAN</v>
      </c>
      <c r="E38" s="12">
        <v>6.6898148148148151E-2</v>
      </c>
      <c r="F38" s="13">
        <v>8.113425925925925E-3</v>
      </c>
      <c r="G38" s="12">
        <f t="shared" si="2"/>
        <v>7.5011574074074078E-2</v>
      </c>
      <c r="H38" s="18">
        <v>5.0821759259259254E-2</v>
      </c>
      <c r="I38" s="19">
        <f t="shared" si="3"/>
        <v>0.12583333333333332</v>
      </c>
      <c r="J38">
        <v>6</v>
      </c>
    </row>
    <row r="39" spans="1:10" x14ac:dyDescent="0.25">
      <c r="A39" s="10">
        <v>38</v>
      </c>
      <c r="B39" s="6">
        <v>171</v>
      </c>
      <c r="C39" s="7" t="str">
        <f>IF(ISNA(VLOOKUP(B39,'[1]ENGAGES '!$A$5:$C$120,2,0))=TRUE,"",VLOOKUP(B39,'[1]ENGAGES '!$A$5:$C$120,2,0))</f>
        <v>FOIREST DAVID</v>
      </c>
      <c r="D39" s="7" t="str">
        <f>IF(ISNA(VLOOKUP(B39,'[1]ENGAGES '!$A$5:$C$120,3,0))=TRUE,"",VLOOKUP(B39,'[1]ENGAGES '!$A$5:$C$120,3,0))</f>
        <v>CLUB CYCLISTE DE SALOUEL</v>
      </c>
      <c r="E39" s="8">
        <v>6.6898148148148151E-2</v>
      </c>
      <c r="F39" s="9">
        <v>8.113425925925925E-3</v>
      </c>
      <c r="G39" s="8">
        <f t="shared" si="2"/>
        <v>7.5011574074074078E-2</v>
      </c>
      <c r="H39" s="18">
        <v>5.0821759259259254E-2</v>
      </c>
      <c r="I39" s="19">
        <f t="shared" si="3"/>
        <v>0.12583333333333332</v>
      </c>
      <c r="J39">
        <v>9</v>
      </c>
    </row>
    <row r="40" spans="1:10" s="14" customFormat="1" x14ac:dyDescent="0.25">
      <c r="A40" s="6">
        <v>39</v>
      </c>
      <c r="B40" s="6">
        <v>207</v>
      </c>
      <c r="C40" s="7" t="str">
        <f>IF(ISNA(VLOOKUP(B40,'[1]ENGAGES '!$A$5:$C$120,2,0))=TRUE,"",VLOOKUP(B40,'[1]ENGAGES '!$A$5:$C$120,2,0))</f>
        <v>DEFOSSE DAVID</v>
      </c>
      <c r="D40" s="7" t="str">
        <f>IF(ISNA(VLOOKUP(B40,'[1]ENGAGES '!$A$5:$C$120,3,0))=TRUE,"",VLOOKUP(B40,'[1]ENGAGES '!$A$5:$C$120,3,0))</f>
        <v>LC CREVECOEUR LE GRAND</v>
      </c>
      <c r="E40" s="8">
        <v>6.6898148148148151E-2</v>
      </c>
      <c r="F40" s="9">
        <v>8.1249999999999985E-3</v>
      </c>
      <c r="G40" s="8">
        <f t="shared" si="2"/>
        <v>7.5023148148148144E-2</v>
      </c>
      <c r="H40" s="18">
        <v>5.0821759259259254E-2</v>
      </c>
      <c r="I40" s="19">
        <f t="shared" si="3"/>
        <v>0.12584490740740739</v>
      </c>
      <c r="J40" s="14">
        <v>55</v>
      </c>
    </row>
    <row r="41" spans="1:10" x14ac:dyDescent="0.25">
      <c r="A41" s="6">
        <v>40</v>
      </c>
      <c r="B41" s="10">
        <v>214</v>
      </c>
      <c r="C41" s="11" t="str">
        <f>IF(ISNA(VLOOKUP(B41,'[1]ENGAGES '!$A$5:$C$120,2,0))=TRUE,"",VLOOKUP(B41,'[1]ENGAGES '!$A$5:$C$120,2,0))</f>
        <v>MOHRBACH JOEL</v>
      </c>
      <c r="D41" s="11" t="str">
        <f>IF(ISNA(VLOOKUP(B41,'[1]ENGAGES '!$A$5:$C$120,3,0))=TRUE,"",VLOOKUP(B41,'[1]ENGAGES '!$A$5:$C$120,3,0))</f>
        <v>TEAM FLIXECOURT 80</v>
      </c>
      <c r="E41" s="12">
        <v>6.6898148148148151E-2</v>
      </c>
      <c r="F41" s="13">
        <v>8.1365740740740738E-3</v>
      </c>
      <c r="G41" s="12">
        <f t="shared" si="2"/>
        <v>7.5034722222222225E-2</v>
      </c>
      <c r="H41" s="18">
        <v>5.0821759259259254E-2</v>
      </c>
      <c r="I41" s="19">
        <f t="shared" si="3"/>
        <v>0.12585648148148149</v>
      </c>
      <c r="J41">
        <v>25</v>
      </c>
    </row>
    <row r="42" spans="1:10" s="14" customFormat="1" x14ac:dyDescent="0.25">
      <c r="A42" s="10">
        <v>41</v>
      </c>
      <c r="B42" s="6">
        <v>183</v>
      </c>
      <c r="C42" s="7" t="str">
        <f>IF(ISNA(VLOOKUP(B42,'[1]ENGAGES '!$A$5:$C$120,2,0))=TRUE,"",VLOOKUP(B42,'[1]ENGAGES '!$A$5:$C$120,2,0))</f>
        <v>VERBRUGGHE JOEL</v>
      </c>
      <c r="D42" s="7" t="str">
        <f>IF(ISNA(VLOOKUP(B42,'[1]ENGAGES '!$A$5:$C$120,3,0))=TRUE,"",VLOOKUP(B42,'[1]ENGAGES '!$A$5:$C$120,3,0))</f>
        <v>CYCLING TEAM INFOBIKE BAVAY</v>
      </c>
      <c r="E42" s="8">
        <v>6.6898148148148151E-2</v>
      </c>
      <c r="F42" s="9">
        <v>8.1597222222222227E-3</v>
      </c>
      <c r="G42" s="8">
        <f t="shared" si="2"/>
        <v>7.5057870370370372E-2</v>
      </c>
      <c r="H42" s="18">
        <v>5.0821759259259254E-2</v>
      </c>
      <c r="I42" s="19">
        <f t="shared" si="3"/>
        <v>0.12587962962962962</v>
      </c>
      <c r="J42" s="14">
        <v>32</v>
      </c>
    </row>
    <row r="43" spans="1:10" x14ac:dyDescent="0.25">
      <c r="A43" s="6">
        <v>42</v>
      </c>
      <c r="B43" s="10">
        <v>219</v>
      </c>
      <c r="C43" s="11" t="str">
        <f>IF(ISNA(VLOOKUP(B43,'[1]ENGAGES '!$A$5:$C$120,2,0))=TRUE,"",VLOOKUP(B43,'[1]ENGAGES '!$A$5:$C$120,2,0))</f>
        <v>ROUGE JEAN FRANCOIS</v>
      </c>
      <c r="D43" s="11" t="str">
        <f>IF(ISNA(VLOOKUP(B43,'[1]ENGAGES '!$A$5:$C$120,3,0))=TRUE,"",VLOOKUP(B43,'[1]ENGAGES '!$A$5:$C$120,3,0))</f>
        <v>TEAM FLIXECOURT 80</v>
      </c>
      <c r="E43" s="12">
        <v>6.6898148148148151E-2</v>
      </c>
      <c r="F43" s="13">
        <v>8.1597222222222227E-3</v>
      </c>
      <c r="G43" s="12">
        <f t="shared" si="2"/>
        <v>7.5057870370370372E-2</v>
      </c>
      <c r="H43" s="18">
        <v>5.0821759259259254E-2</v>
      </c>
      <c r="I43" s="19">
        <f t="shared" si="3"/>
        <v>0.12587962962962962</v>
      </c>
      <c r="J43" s="14">
        <v>52</v>
      </c>
    </row>
    <row r="44" spans="1:10" s="14" customFormat="1" x14ac:dyDescent="0.25">
      <c r="A44" s="6">
        <v>43</v>
      </c>
      <c r="B44" s="6">
        <v>200</v>
      </c>
      <c r="C44" s="7" t="str">
        <f>IF(ISNA(VLOOKUP(B44,'[1]ENGAGES '!$A$5:$C$120,2,0))=TRUE,"",VLOOKUP(B44,'[1]ENGAGES '!$A$5:$C$120,2,0))</f>
        <v>NOURRY FLAVIEN</v>
      </c>
      <c r="D44" s="7" t="str">
        <f>IF(ISNA(VLOOKUP(B44,'[1]ENGAGES '!$A$5:$C$120,3,0))=TRUE,"",VLOOKUP(B44,'[1]ENGAGES '!$A$5:$C$120,3,0))</f>
        <v>LES RANDOS DE VIGNACOURT</v>
      </c>
      <c r="E44" s="8">
        <v>6.6898148148148151E-2</v>
      </c>
      <c r="F44" s="9">
        <v>8.2060185185185187E-3</v>
      </c>
      <c r="G44" s="8">
        <f t="shared" si="2"/>
        <v>7.5104166666666666E-2</v>
      </c>
      <c r="H44" s="18">
        <v>5.0821759259259254E-2</v>
      </c>
      <c r="I44" s="19">
        <f t="shared" si="3"/>
        <v>0.12592592592592591</v>
      </c>
      <c r="J44" s="14">
        <v>15</v>
      </c>
    </row>
    <row r="45" spans="1:10" x14ac:dyDescent="0.25">
      <c r="A45" s="10">
        <v>44</v>
      </c>
      <c r="B45" s="10">
        <v>215</v>
      </c>
      <c r="C45" s="11" t="str">
        <f>IF(ISNA(VLOOKUP(B45,'[1]ENGAGES '!$A$5:$C$120,2,0))=TRUE,"",VLOOKUP(B45,'[1]ENGAGES '!$A$5:$C$120,2,0))</f>
        <v>TETAR OLIVIER</v>
      </c>
      <c r="D45" s="11" t="str">
        <f>IF(ISNA(VLOOKUP(B45,'[1]ENGAGES '!$A$5:$C$120,3,0))=TRUE,"",VLOOKUP(B45,'[1]ENGAGES '!$A$5:$C$120,3,0))</f>
        <v>TEAM FLIXECOURT 80</v>
      </c>
      <c r="E45" s="12">
        <v>6.6898148148148151E-2</v>
      </c>
      <c r="F45" s="13">
        <v>8.2060185185185187E-3</v>
      </c>
      <c r="G45" s="12">
        <f t="shared" si="2"/>
        <v>7.5104166666666666E-2</v>
      </c>
      <c r="H45" s="18">
        <v>5.0821759259259254E-2</v>
      </c>
      <c r="I45" s="19">
        <f t="shared" si="3"/>
        <v>0.12592592592592591</v>
      </c>
      <c r="J45" s="14">
        <v>23</v>
      </c>
    </row>
    <row r="46" spans="1:10" s="14" customFormat="1" x14ac:dyDescent="0.25">
      <c r="A46" s="6">
        <v>45</v>
      </c>
      <c r="B46" s="10">
        <v>246</v>
      </c>
      <c r="C46" s="11" t="str">
        <f>IF(ISNA(VLOOKUP(B46,'[1]ENGAGES '!$A$5:$C$120,2,0))=TRUE,"",VLOOKUP(B46,'[1]ENGAGES '!$A$5:$C$120,2,0))</f>
        <v>MERIEUX GUILLAUME</v>
      </c>
      <c r="D46" s="11" t="str">
        <f>IF(ISNA(VLOOKUP(B46,'[1]ENGAGES '!$A$5:$C$120,3,0))=TRUE,"",VLOOKUP(B46,'[1]ENGAGES '!$A$5:$C$120,3,0))</f>
        <v>AMIENS SPORT CYCLISTE</v>
      </c>
      <c r="E46" s="12">
        <v>6.6898148148148151E-2</v>
      </c>
      <c r="F46" s="13">
        <v>8.2291666666666659E-3</v>
      </c>
      <c r="G46" s="12">
        <f t="shared" si="2"/>
        <v>7.5127314814814813E-2</v>
      </c>
      <c r="H46" s="18">
        <v>5.0821759259259254E-2</v>
      </c>
      <c r="I46" s="19">
        <f t="shared" si="3"/>
        <v>0.12594907407407407</v>
      </c>
      <c r="J46">
        <v>28</v>
      </c>
    </row>
    <row r="47" spans="1:10" x14ac:dyDescent="0.25">
      <c r="A47" s="6">
        <v>46</v>
      </c>
      <c r="B47" s="10">
        <v>184</v>
      </c>
      <c r="C47" s="11" t="str">
        <f>IF(ISNA(VLOOKUP(B47,'[1]ENGAGES '!$A$5:$C$120,2,0))=TRUE,"",VLOOKUP(B47,'[1]ENGAGES '!$A$5:$C$120,2,0))</f>
        <v>DEL CASTILLO PIERRE</v>
      </c>
      <c r="D47" s="11" t="str">
        <f>IF(ISNA(VLOOKUP(B47,'[1]ENGAGES '!$A$5:$C$120,3,0))=TRUE,"",VLOOKUP(B47,'[1]ENGAGES '!$A$5:$C$120,3,0))</f>
        <v>CYCLO CLUB AIRAINES</v>
      </c>
      <c r="E47" s="12">
        <v>6.6898148148148151E-2</v>
      </c>
      <c r="F47" s="13">
        <v>8.2291666666666659E-3</v>
      </c>
      <c r="G47" s="12">
        <f t="shared" si="2"/>
        <v>7.5127314814814813E-2</v>
      </c>
      <c r="H47" s="18">
        <v>5.0821759259259254E-2</v>
      </c>
      <c r="I47" s="19">
        <f t="shared" si="3"/>
        <v>0.12594907407407407</v>
      </c>
      <c r="J47" s="14">
        <v>42</v>
      </c>
    </row>
    <row r="48" spans="1:10" s="14" customFormat="1" x14ac:dyDescent="0.25">
      <c r="A48" s="10">
        <v>47</v>
      </c>
      <c r="B48" s="6">
        <v>176</v>
      </c>
      <c r="C48" s="7" t="str">
        <f>IF(ISNA(VLOOKUP(B48,'[1]ENGAGES '!$A$5:$C$120,2,0))=TRUE,"",VLOOKUP(B48,'[1]ENGAGES '!$A$5:$C$120,2,0))</f>
        <v>DELANNOYE PASCAL</v>
      </c>
      <c r="D48" s="7" t="str">
        <f>IF(ISNA(VLOOKUP(B48,'[1]ENGAGES '!$A$5:$C$120,3,0))=TRUE,"",VLOOKUP(B48,'[1]ENGAGES '!$A$5:$C$120,3,0))</f>
        <v>VELO CLUB PONTHIEU VIMEU</v>
      </c>
      <c r="E48" s="8">
        <v>6.6898148148148151E-2</v>
      </c>
      <c r="F48" s="9">
        <v>8.2291666666666659E-3</v>
      </c>
      <c r="G48" s="8">
        <f t="shared" si="2"/>
        <v>7.5127314814814813E-2</v>
      </c>
      <c r="H48" s="18">
        <v>5.0821759259259254E-2</v>
      </c>
      <c r="I48" s="19">
        <f t="shared" si="3"/>
        <v>0.12594907407407407</v>
      </c>
      <c r="J48" s="14">
        <v>66</v>
      </c>
    </row>
    <row r="49" spans="1:10" x14ac:dyDescent="0.25">
      <c r="A49" s="6">
        <v>48</v>
      </c>
      <c r="B49" s="6">
        <v>208</v>
      </c>
      <c r="C49" s="7" t="str">
        <f>IF(ISNA(VLOOKUP(B49,'[1]ENGAGES '!$A$5:$C$120,2,0))=TRUE,"",VLOOKUP(B49,'[1]ENGAGES '!$A$5:$C$120,2,0))</f>
        <v>BOUILLAUX JOHN</v>
      </c>
      <c r="D49" s="7" t="str">
        <f>IF(ISNA(VLOOKUP(B49,'[1]ENGAGES '!$A$5:$C$120,3,0))=TRUE,"",VLOOKUP(B49,'[1]ENGAGES '!$A$5:$C$120,3,0))</f>
        <v>LC CREVECOEUR LE GRAND</v>
      </c>
      <c r="E49" s="8">
        <v>6.6898148148148151E-2</v>
      </c>
      <c r="F49" s="9">
        <v>8.2407407407407412E-3</v>
      </c>
      <c r="G49" s="8">
        <f t="shared" si="2"/>
        <v>7.5138888888888894E-2</v>
      </c>
      <c r="H49" s="18">
        <v>5.0821759259259254E-2</v>
      </c>
      <c r="I49" s="19">
        <f t="shared" si="3"/>
        <v>0.12596064814814814</v>
      </c>
      <c r="J49">
        <v>22</v>
      </c>
    </row>
    <row r="50" spans="1:10" s="14" customFormat="1" x14ac:dyDescent="0.25">
      <c r="A50" s="6">
        <v>49</v>
      </c>
      <c r="B50" s="6">
        <v>220</v>
      </c>
      <c r="C50" s="7" t="str">
        <f>IF(ISNA(VLOOKUP(B50,'[1]ENGAGES '!$A$5:$C$120,2,0))=TRUE,"",VLOOKUP(B50,'[1]ENGAGES '!$A$5:$C$120,2,0))</f>
        <v>LEGROIS ARTHUR</v>
      </c>
      <c r="D50" s="7" t="str">
        <f>IF(ISNA(VLOOKUP(B50,'[1]ENGAGES '!$A$5:$C$120,3,0))=TRUE,"",VLOOKUP(B50,'[1]ENGAGES '!$A$5:$C$120,3,0))</f>
        <v>UC WATTIGNIES</v>
      </c>
      <c r="E50" s="8">
        <v>6.6898148148148151E-2</v>
      </c>
      <c r="F50" s="9">
        <v>8.2407407407407412E-3</v>
      </c>
      <c r="G50" s="8">
        <f t="shared" si="2"/>
        <v>7.5138888888888894E-2</v>
      </c>
      <c r="H50" s="18">
        <v>5.0821759259259254E-2</v>
      </c>
      <c r="I50" s="19">
        <f t="shared" si="3"/>
        <v>0.12596064814814814</v>
      </c>
      <c r="J50" s="14">
        <v>29</v>
      </c>
    </row>
    <row r="51" spans="1:10" x14ac:dyDescent="0.25">
      <c r="A51" s="10">
        <v>50</v>
      </c>
      <c r="B51" s="10">
        <v>209</v>
      </c>
      <c r="C51" s="11" t="str">
        <f>IF(ISNA(VLOOKUP(B51,'[1]ENGAGES '!$A$5:$C$120,2,0))=TRUE,"",VLOOKUP(B51,'[1]ENGAGES '!$A$5:$C$120,2,0))</f>
        <v>LORET MAXIME</v>
      </c>
      <c r="D51" s="11" t="str">
        <f>IF(ISNA(VLOOKUP(B51,'[1]ENGAGES '!$A$5:$C$120,3,0))=TRUE,"",VLOOKUP(B51,'[1]ENGAGES '!$A$5:$C$120,3,0))</f>
        <v>LC CREVECOEUR LE GRAND</v>
      </c>
      <c r="E51" s="12">
        <v>6.6898148148148151E-2</v>
      </c>
      <c r="F51" s="13">
        <v>8.2407407407407412E-3</v>
      </c>
      <c r="G51" s="12">
        <f t="shared" si="2"/>
        <v>7.5138888888888894E-2</v>
      </c>
      <c r="H51" s="18">
        <v>5.0821759259259254E-2</v>
      </c>
      <c r="I51" s="19">
        <f t="shared" si="3"/>
        <v>0.12596064814814814</v>
      </c>
      <c r="J51" s="14">
        <v>45</v>
      </c>
    </row>
    <row r="52" spans="1:10" s="14" customFormat="1" x14ac:dyDescent="0.25">
      <c r="A52" s="6">
        <v>51</v>
      </c>
      <c r="B52" s="10">
        <v>228</v>
      </c>
      <c r="C52" s="11" t="str">
        <f>IF(ISNA(VLOOKUP(B52,'[1]ENGAGES '!$A$5:$C$120,2,0))=TRUE,"",VLOOKUP(B52,'[1]ENGAGES '!$A$5:$C$120,2,0))</f>
        <v>LAMIDE PASCAL</v>
      </c>
      <c r="D52" s="11" t="str">
        <f>IF(ISNA(VLOOKUP(B52,'[1]ENGAGES '!$A$5:$C$120,3,0))=TRUE,"",VLOOKUP(B52,'[1]ENGAGES '!$A$5:$C$120,3,0))</f>
        <v>US EZANVILLE ECOUEN</v>
      </c>
      <c r="E52" s="12">
        <v>6.6898148148148151E-2</v>
      </c>
      <c r="F52" s="13">
        <v>8.2523148148148148E-3</v>
      </c>
      <c r="G52" s="12">
        <f t="shared" si="2"/>
        <v>7.5150462962962961E-2</v>
      </c>
      <c r="H52" s="18">
        <v>5.0821759259259254E-2</v>
      </c>
      <c r="I52" s="19">
        <f t="shared" si="3"/>
        <v>0.12597222222222221</v>
      </c>
      <c r="J52" s="14">
        <v>16</v>
      </c>
    </row>
    <row r="53" spans="1:10" x14ac:dyDescent="0.25">
      <c r="A53" s="6">
        <v>52</v>
      </c>
      <c r="B53" s="6">
        <v>241</v>
      </c>
      <c r="C53" s="7" t="str">
        <f>IF(ISNA(VLOOKUP(B53,'[1]ENGAGES '!$A$5:$C$120,2,0))=TRUE,"",VLOOKUP(B53,'[1]ENGAGES '!$A$5:$C$120,2,0))</f>
        <v>ROUZAUD CYRILLE</v>
      </c>
      <c r="D53" s="7" t="str">
        <f>IF(ISNA(VLOOKUP(B53,'[1]ENGAGES '!$A$5:$C$120,3,0))=TRUE,"",VLOOKUP(B53,'[1]ENGAGES '!$A$5:$C$120,3,0))</f>
        <v>AS MONSURES</v>
      </c>
      <c r="E53" s="8">
        <v>6.6898148148148151E-2</v>
      </c>
      <c r="F53" s="9">
        <v>8.2523148148148148E-3</v>
      </c>
      <c r="G53" s="8">
        <f t="shared" si="2"/>
        <v>7.5150462962962961E-2</v>
      </c>
      <c r="H53" s="18">
        <v>5.0821759259259254E-2</v>
      </c>
      <c r="I53" s="19">
        <f t="shared" si="3"/>
        <v>0.12597222222222221</v>
      </c>
      <c r="J53" s="14">
        <v>33</v>
      </c>
    </row>
    <row r="54" spans="1:10" s="14" customFormat="1" x14ac:dyDescent="0.25">
      <c r="A54" s="10">
        <v>53</v>
      </c>
      <c r="B54" s="10">
        <v>187</v>
      </c>
      <c r="C54" s="11" t="str">
        <f>IF(ISNA(VLOOKUP(B54,'[1]ENGAGES '!$A$5:$C$120,2,0))=TRUE,"",VLOOKUP(B54,'[1]ENGAGES '!$A$5:$C$120,2,0))</f>
        <v>COLLIER GUILLAUME</v>
      </c>
      <c r="D54" s="11" t="str">
        <f>IF(ISNA(VLOOKUP(B54,'[1]ENGAGES '!$A$5:$C$120,3,0))=TRUE,"",VLOOKUP(B54,'[1]ENGAGES '!$A$5:$C$120,3,0))</f>
        <v>CYCLO CLUB HAUVILLERS OUVILLE</v>
      </c>
      <c r="E54" s="12">
        <v>6.6898148148148151E-2</v>
      </c>
      <c r="F54" s="13">
        <v>8.2638888888888883E-3</v>
      </c>
      <c r="G54" s="12">
        <f t="shared" si="2"/>
        <v>7.5162037037037041E-2</v>
      </c>
      <c r="H54" s="18">
        <v>5.0821759259259254E-2</v>
      </c>
      <c r="I54" s="19">
        <f t="shared" si="3"/>
        <v>0.1259837962962963</v>
      </c>
      <c r="J54" s="14">
        <v>54</v>
      </c>
    </row>
    <row r="55" spans="1:10" x14ac:dyDescent="0.25">
      <c r="A55" s="6">
        <v>54</v>
      </c>
      <c r="B55" s="6">
        <v>191</v>
      </c>
      <c r="C55" s="7" t="str">
        <f>IF(ISNA(VLOOKUP(B55,'[1]ENGAGES '!$A$5:$C$120,2,0))=TRUE,"",VLOOKUP(B55,'[1]ENGAGES '!$A$5:$C$120,2,0))</f>
        <v>MANOUVRIER LUDOVIC</v>
      </c>
      <c r="D55" s="7" t="str">
        <f>IF(ISNA(VLOOKUP(B55,'[1]ENGAGES '!$A$5:$C$120,3,0))=TRUE,"",VLOOKUP(B55,'[1]ENGAGES '!$A$5:$C$120,3,0))</f>
        <v>CYCLO CLUB HAUVILLERS OUVILLE</v>
      </c>
      <c r="E55" s="8">
        <v>6.7245370370370372E-2</v>
      </c>
      <c r="F55" s="9">
        <v>7.9976851851851858E-3</v>
      </c>
      <c r="G55" s="8">
        <f t="shared" si="2"/>
        <v>7.5243055555555563E-2</v>
      </c>
      <c r="H55" s="18">
        <v>5.0821759259259254E-2</v>
      </c>
      <c r="I55" s="19">
        <f t="shared" si="3"/>
        <v>0.12606481481481482</v>
      </c>
      <c r="J55">
        <v>5</v>
      </c>
    </row>
    <row r="56" spans="1:10" s="14" customFormat="1" x14ac:dyDescent="0.25">
      <c r="A56" s="6">
        <v>55</v>
      </c>
      <c r="B56" s="10">
        <v>180</v>
      </c>
      <c r="C56" s="11" t="str">
        <f>IF(ISNA(VLOOKUP(B56,'[1]ENGAGES '!$A$5:$C$120,2,0))=TRUE,"",VLOOKUP(B56,'[1]ENGAGES '!$A$5:$C$120,2,0))</f>
        <v>BROCQUEVIELLE IVAN</v>
      </c>
      <c r="D56" s="11" t="str">
        <f>IF(ISNA(VLOOKUP(B56,'[1]ENGAGES '!$A$5:$C$120,3,0))=TRUE,"",VLOOKUP(B56,'[1]ENGAGES '!$A$5:$C$120,3,0))</f>
        <v>CYCLO CLUB BAILLET EN FRANCE</v>
      </c>
      <c r="E56" s="12">
        <v>6.6898148148148151E-2</v>
      </c>
      <c r="F56" s="13">
        <v>8.3564814814814804E-3</v>
      </c>
      <c r="G56" s="12">
        <f t="shared" si="2"/>
        <v>7.525462962962963E-2</v>
      </c>
      <c r="H56" s="18">
        <v>5.0821759259259254E-2</v>
      </c>
      <c r="I56" s="19">
        <f t="shared" si="3"/>
        <v>0.12607638888888889</v>
      </c>
      <c r="J56">
        <v>7</v>
      </c>
    </row>
    <row r="57" spans="1:10" x14ac:dyDescent="0.25">
      <c r="A57" s="10">
        <v>56</v>
      </c>
      <c r="B57" s="6">
        <v>210</v>
      </c>
      <c r="C57" s="7" t="str">
        <f>IF(ISNA(VLOOKUP(B57,'[1]ENGAGES '!$A$5:$C$120,2,0))=TRUE,"",VLOOKUP(B57,'[1]ENGAGES '!$A$5:$C$120,2,0))</f>
        <v>VANAUBERG GAETAN</v>
      </c>
      <c r="D57" s="7" t="str">
        <f>IF(ISNA(VLOOKUP(B57,'[1]ENGAGES '!$A$5:$C$120,3,0))=TRUE,"",VLOOKUP(B57,'[1]ENGAGES '!$A$5:$C$120,3,0))</f>
        <v>TEAM BBL HERGNIES</v>
      </c>
      <c r="E57" s="8">
        <v>6.6898148148148151E-2</v>
      </c>
      <c r="F57" s="9">
        <v>8.3796296296296292E-3</v>
      </c>
      <c r="G57" s="8">
        <f t="shared" si="2"/>
        <v>7.5277777777777777E-2</v>
      </c>
      <c r="H57" s="18">
        <v>5.0821759259259254E-2</v>
      </c>
      <c r="I57" s="19">
        <f t="shared" si="3"/>
        <v>0.12609953703703702</v>
      </c>
      <c r="J57">
        <v>20</v>
      </c>
    </row>
    <row r="58" spans="1:10" s="14" customFormat="1" x14ac:dyDescent="0.25">
      <c r="A58" s="6">
        <v>57</v>
      </c>
      <c r="B58" s="10">
        <v>170</v>
      </c>
      <c r="C58" s="11" t="str">
        <f>IF(ISNA(VLOOKUP(B58,'[1]ENGAGES '!$A$5:$C$120,2,0))=TRUE,"",VLOOKUP(B58,'[1]ENGAGES '!$A$5:$C$120,2,0))</f>
        <v>LEJEUNE DENIS</v>
      </c>
      <c r="D58" s="11" t="str">
        <f>IF(ISNA(VLOOKUP(B58,'[1]ENGAGES '!$A$5:$C$120,3,0))=TRUE,"",VLOOKUP(B58,'[1]ENGAGES '!$A$5:$C$120,3,0))</f>
        <v>CLUB CYCLISTE DE SALOUEL</v>
      </c>
      <c r="E58" s="12">
        <v>6.6898148148148151E-2</v>
      </c>
      <c r="F58" s="13">
        <v>8.3912037037037045E-3</v>
      </c>
      <c r="G58" s="12">
        <f t="shared" si="2"/>
        <v>7.5289351851851857E-2</v>
      </c>
      <c r="H58" s="18">
        <v>5.0821759259259254E-2</v>
      </c>
      <c r="I58" s="19">
        <f t="shared" si="3"/>
        <v>0.12611111111111112</v>
      </c>
      <c r="J58" s="14">
        <v>51</v>
      </c>
    </row>
    <row r="59" spans="1:10" x14ac:dyDescent="0.25">
      <c r="A59" s="6">
        <v>58</v>
      </c>
      <c r="B59" s="6">
        <v>195</v>
      </c>
      <c r="C59" s="7" t="str">
        <f>IF(ISNA(VLOOKUP(B59,'[1]ENGAGES '!$A$5:$C$120,2,0))=TRUE,"",VLOOKUP(B59,'[1]ENGAGES '!$A$5:$C$120,2,0))</f>
        <v>GRILLOT ROMAIN</v>
      </c>
      <c r="D59" s="7" t="str">
        <f>IF(ISNA(VLOOKUP(B59,'[1]ENGAGES '!$A$5:$C$120,3,0))=TRUE,"",VLOOKUP(B59,'[1]ENGAGES '!$A$5:$C$120,3,0))</f>
        <v>ES PERSAN</v>
      </c>
      <c r="E59" s="8">
        <v>6.6898148148148151E-2</v>
      </c>
      <c r="F59" s="9">
        <v>8.4027777777777781E-3</v>
      </c>
      <c r="G59" s="8">
        <f t="shared" si="2"/>
        <v>7.5300925925925924E-2</v>
      </c>
      <c r="H59" s="18">
        <v>5.0821759259259254E-2</v>
      </c>
      <c r="I59" s="19">
        <f t="shared" si="3"/>
        <v>0.12612268518518518</v>
      </c>
      <c r="J59">
        <v>19</v>
      </c>
    </row>
    <row r="60" spans="1:10" s="14" customFormat="1" x14ac:dyDescent="0.25">
      <c r="A60" s="10">
        <v>59</v>
      </c>
      <c r="B60" s="10">
        <v>218</v>
      </c>
      <c r="C60" s="11" t="str">
        <f>IF(ISNA(VLOOKUP(B60,'[1]ENGAGES '!$A$5:$C$120,2,0))=TRUE,"",VLOOKUP(B60,'[1]ENGAGES '!$A$5:$C$120,2,0))</f>
        <v>HOSSELET PASCAL</v>
      </c>
      <c r="D60" s="11" t="str">
        <f>IF(ISNA(VLOOKUP(B60,'[1]ENGAGES '!$A$5:$C$120,3,0))=TRUE,"",VLOOKUP(B60,'[1]ENGAGES '!$A$5:$C$120,3,0))</f>
        <v>TEAM FLIXECOURT 80</v>
      </c>
      <c r="E60" s="12">
        <v>6.6898148148148151E-2</v>
      </c>
      <c r="F60" s="13">
        <v>8.5069444444444437E-3</v>
      </c>
      <c r="G60" s="12">
        <f t="shared" si="2"/>
        <v>7.5405092592592593E-2</v>
      </c>
      <c r="H60" s="18">
        <v>5.0821759259259254E-2</v>
      </c>
      <c r="I60" s="19">
        <f t="shared" si="3"/>
        <v>0.12622685185185184</v>
      </c>
      <c r="J60" s="14">
        <v>57</v>
      </c>
    </row>
    <row r="61" spans="1:10" x14ac:dyDescent="0.25">
      <c r="A61" s="6">
        <v>60</v>
      </c>
      <c r="B61" s="6">
        <v>239</v>
      </c>
      <c r="C61" s="7" t="str">
        <f>IF(ISNA(VLOOKUP(B61,'[1]ENGAGES '!$A$5:$C$120,2,0))=TRUE,"",VLOOKUP(B61,'[1]ENGAGES '!$A$5:$C$120,2,0))</f>
        <v>DEUET WILFRIED</v>
      </c>
      <c r="D61" s="7" t="str">
        <f>IF(ISNA(VLOOKUP(B61,'[1]ENGAGES '!$A$5:$C$120,3,0))=TRUE,"",VLOOKUP(B61,'[1]ENGAGES '!$A$5:$C$120,3,0))</f>
        <v>EC MOREUIL VALLEE DE L AVRE</v>
      </c>
      <c r="E61" s="8">
        <v>6.6898148148148151E-2</v>
      </c>
      <c r="F61" s="9">
        <v>8.5300925925925926E-3</v>
      </c>
      <c r="G61" s="8">
        <f t="shared" si="2"/>
        <v>7.542824074074074E-2</v>
      </c>
      <c r="H61" s="18">
        <v>5.0821759259259254E-2</v>
      </c>
      <c r="I61" s="19">
        <f t="shared" si="3"/>
        <v>0.12625</v>
      </c>
      <c r="J61">
        <v>14</v>
      </c>
    </row>
    <row r="62" spans="1:10" s="14" customFormat="1" x14ac:dyDescent="0.25">
      <c r="A62" s="6">
        <v>61</v>
      </c>
      <c r="B62" s="10">
        <v>188</v>
      </c>
      <c r="C62" s="11" t="str">
        <f>IF(ISNA(VLOOKUP(B62,'[1]ENGAGES '!$A$5:$C$120,2,0))=TRUE,"",VLOOKUP(B62,'[1]ENGAGES '!$A$5:$C$120,2,0))</f>
        <v>COLLIER LUCAS</v>
      </c>
      <c r="D62" s="11" t="str">
        <f>IF(ISNA(VLOOKUP(B62,'[1]ENGAGES '!$A$5:$C$120,3,0))=TRUE,"",VLOOKUP(B62,'[1]ENGAGES '!$A$5:$C$120,3,0))</f>
        <v>CYCLO CLUB HAUVILLERS OUVILLE</v>
      </c>
      <c r="E62" s="12">
        <v>6.6898148148148151E-2</v>
      </c>
      <c r="F62" s="13">
        <v>8.5416666666666679E-3</v>
      </c>
      <c r="G62" s="12">
        <f t="shared" si="2"/>
        <v>7.5439814814814821E-2</v>
      </c>
      <c r="H62" s="18">
        <v>5.0821759259259254E-2</v>
      </c>
      <c r="I62" s="19">
        <f t="shared" si="3"/>
        <v>0.12626157407407407</v>
      </c>
      <c r="J62" s="14">
        <v>56</v>
      </c>
    </row>
    <row r="63" spans="1:10" x14ac:dyDescent="0.25">
      <c r="A63" s="10">
        <v>62</v>
      </c>
      <c r="B63" s="6">
        <v>185</v>
      </c>
      <c r="C63" s="7" t="str">
        <f>IF(ISNA(VLOOKUP(B63,'[1]ENGAGES '!$A$5:$C$120,2,0))=TRUE,"",VLOOKUP(B63,'[1]ENGAGES '!$A$5:$C$120,2,0))</f>
        <v>LENNE SIMEON</v>
      </c>
      <c r="D63" s="7" t="str">
        <f>IF(ISNA(VLOOKUP(B63,'[1]ENGAGES '!$A$5:$C$120,3,0))=TRUE,"",VLOOKUP(B63,'[1]ENGAGES '!$A$5:$C$120,3,0))</f>
        <v>CYCLO CLUB AIRAINES</v>
      </c>
      <c r="E63" s="8">
        <v>6.7245370370370372E-2</v>
      </c>
      <c r="F63" s="9">
        <v>8.2986111111111108E-3</v>
      </c>
      <c r="G63" s="8">
        <f t="shared" si="2"/>
        <v>7.5543981481481476E-2</v>
      </c>
      <c r="H63" s="18">
        <v>5.0821759259259254E-2</v>
      </c>
      <c r="I63" s="19">
        <f t="shared" si="3"/>
        <v>0.12636574074074072</v>
      </c>
      <c r="J63" s="14">
        <v>61</v>
      </c>
    </row>
    <row r="64" spans="1:10" s="14" customFormat="1" x14ac:dyDescent="0.25">
      <c r="A64" s="6">
        <v>63</v>
      </c>
      <c r="B64" s="10">
        <v>213</v>
      </c>
      <c r="C64" s="11" t="str">
        <f>IF(ISNA(VLOOKUP(B64,'[1]ENGAGES '!$A$5:$C$120,2,0))=TRUE,"",VLOOKUP(B64,'[1]ENGAGES '!$A$5:$C$120,2,0))</f>
        <v>COCARDON ALAIN</v>
      </c>
      <c r="D64" s="11" t="str">
        <f>IF(ISNA(VLOOKUP(B64,'[1]ENGAGES '!$A$5:$C$120,3,0))=TRUE,"",VLOOKUP(B64,'[1]ENGAGES '!$A$5:$C$120,3,0))</f>
        <v>TEAM FLIXECOURT 80</v>
      </c>
      <c r="E64" s="12">
        <v>6.6898148148148151E-2</v>
      </c>
      <c r="F64" s="13">
        <v>8.9583333333333338E-3</v>
      </c>
      <c r="G64" s="12">
        <f t="shared" si="2"/>
        <v>7.5856481481481483E-2</v>
      </c>
      <c r="H64" s="18">
        <v>5.0821759259259254E-2</v>
      </c>
      <c r="I64" s="19">
        <f t="shared" si="3"/>
        <v>0.12667824074074074</v>
      </c>
      <c r="J64" s="14">
        <v>39</v>
      </c>
    </row>
    <row r="65" spans="1:10" x14ac:dyDescent="0.25">
      <c r="A65" s="6">
        <v>64</v>
      </c>
      <c r="B65" s="6">
        <v>224</v>
      </c>
      <c r="C65" s="7" t="str">
        <f>IF(ISNA(VLOOKUP(B65,'[1]ENGAGES '!$A$5:$C$120,2,0))=TRUE,"",VLOOKUP(B65,'[1]ENGAGES '!$A$5:$C$120,2,0))</f>
        <v>PELTIER LAURENT</v>
      </c>
      <c r="D65" s="7" t="str">
        <f>IF(ISNA(VLOOKUP(B65,'[1]ENGAGES '!$A$5:$C$120,3,0))=TRUE,"",VLOOKUP(B65,'[1]ENGAGES '!$A$5:$C$120,3,0))</f>
        <v>CS ABBEVILLOIS</v>
      </c>
      <c r="E65" s="8">
        <v>7.3668981481481488E-2</v>
      </c>
      <c r="F65" s="9">
        <v>7.6157407407407415E-3</v>
      </c>
      <c r="G65" s="8">
        <f t="shared" si="2"/>
        <v>8.128472222222223E-2</v>
      </c>
      <c r="H65" s="18">
        <v>5.0821759259259254E-2</v>
      </c>
      <c r="I65" s="19">
        <f t="shared" si="3"/>
        <v>0.13210648148148149</v>
      </c>
      <c r="J65" s="14">
        <v>63</v>
      </c>
    </row>
    <row r="66" spans="1:10" s="14" customFormat="1" x14ac:dyDescent="0.25">
      <c r="A66" s="10">
        <v>65</v>
      </c>
      <c r="B66" s="6">
        <v>212</v>
      </c>
      <c r="C66" s="7" t="str">
        <f>IF(ISNA(VLOOKUP(B66,'[1]ENGAGES '!$A$5:$C$120,2,0))=TRUE,"",VLOOKUP(B66,'[1]ENGAGES '!$A$5:$C$120,2,0))</f>
        <v>LEROUGE SERGE</v>
      </c>
      <c r="D66" s="7" t="str">
        <f>IF(ISNA(VLOOKUP(B66,'[1]ENGAGES '!$A$5:$C$120,3,0))=TRUE,"",VLOOKUP(B66,'[1]ENGAGES '!$A$5:$C$120,3,0))</f>
        <v>VELO CLUB BOUCHAIN</v>
      </c>
      <c r="E66" s="8">
        <v>7.3668981481481488E-2</v>
      </c>
      <c r="F66" s="9">
        <v>8.5879629629629622E-3</v>
      </c>
      <c r="G66" s="8">
        <f t="shared" ref="G66:G97" si="4">E66+F66</f>
        <v>8.2256944444444452E-2</v>
      </c>
      <c r="H66" s="18">
        <v>5.0821759259259254E-2</v>
      </c>
      <c r="I66" s="19">
        <f t="shared" ref="I66:I97" si="5">SUM(G66:H66)</f>
        <v>0.1330787037037037</v>
      </c>
      <c r="J66" s="14">
        <v>65</v>
      </c>
    </row>
    <row r="67" spans="1:10" x14ac:dyDescent="0.25">
      <c r="A67" s="6">
        <v>66</v>
      </c>
      <c r="B67" s="10">
        <v>235</v>
      </c>
      <c r="C67" s="11" t="str">
        <f>IF(ISNA(VLOOKUP(B67,'[1]ENGAGES '!$A$5:$C$120,2,0))=TRUE,"",VLOOKUP(B67,'[1]ENGAGES '!$A$5:$C$120,2,0))</f>
        <v>GALHAUT JOHANN</v>
      </c>
      <c r="D67" s="11" t="str">
        <f>IF(ISNA(VLOOKUP(B67,'[1]ENGAGES '!$A$5:$C$120,3,0))=TRUE,"",VLOOKUP(B67,'[1]ENGAGES '!$A$5:$C$120,3,0))</f>
        <v>VC TERNOIS</v>
      </c>
      <c r="E67" s="12">
        <v>7.3668981481481488E-2</v>
      </c>
      <c r="F67" s="13">
        <v>8.0902777777777778E-3</v>
      </c>
      <c r="G67" s="12">
        <f t="shared" si="4"/>
        <v>8.1759259259259268E-2</v>
      </c>
      <c r="H67" s="18">
        <v>5.7766203703703702E-2</v>
      </c>
      <c r="I67" s="19">
        <f t="shared" si="5"/>
        <v>0.13952546296296298</v>
      </c>
      <c r="J67" s="14">
        <v>69</v>
      </c>
    </row>
    <row r="68" spans="1:10" s="14" customFormat="1" x14ac:dyDescent="0.25">
      <c r="A68" s="6">
        <v>67</v>
      </c>
      <c r="B68" s="6">
        <v>169</v>
      </c>
      <c r="C68" s="7" t="str">
        <f>IF(ISNA(VLOOKUP(B68,'[1]ENGAGES '!$A$5:$C$120,2,0))=TRUE,"",VLOOKUP(B68,'[1]ENGAGES '!$A$5:$C$120,2,0))</f>
        <v>SLUPSKI CHRISTOPHE</v>
      </c>
      <c r="D68" s="7" t="str">
        <f>IF(ISNA(VLOOKUP(B68,'[1]ENGAGES '!$A$5:$C$120,3,0))=TRUE,"",VLOOKUP(B68,'[1]ENGAGES '!$A$5:$C$120,3,0))</f>
        <v>CLUB CYCLISTE DE SALOUEL</v>
      </c>
      <c r="E68" s="8">
        <v>7.3668981481481488E-2</v>
      </c>
      <c r="F68" s="9">
        <v>8.4375000000000006E-3</v>
      </c>
      <c r="G68" s="8">
        <f t="shared" si="4"/>
        <v>8.2106481481481489E-2</v>
      </c>
      <c r="H68" s="18">
        <v>5.7766203703703702E-2</v>
      </c>
      <c r="I68" s="19">
        <f t="shared" si="5"/>
        <v>0.1398726851851852</v>
      </c>
      <c r="J68" s="14">
        <v>67</v>
      </c>
    </row>
    <row r="69" spans="1:10" x14ac:dyDescent="0.25">
      <c r="A69" s="10">
        <v>68</v>
      </c>
      <c r="B69" s="10">
        <v>199</v>
      </c>
      <c r="C69" s="11" t="str">
        <f>IF(ISNA(VLOOKUP(B69,'[1]ENGAGES '!$A$5:$C$120,2,0))=TRUE,"",VLOOKUP(B69,'[1]ENGAGES '!$A$5:$C$120,2,0))</f>
        <v>MILLETTI PHILIPPE</v>
      </c>
      <c r="D69" s="11" t="str">
        <f>IF(ISNA(VLOOKUP(B69,'[1]ENGAGES '!$A$5:$C$120,3,0))=TRUE,"",VLOOKUP(B69,'[1]ENGAGES '!$A$5:$C$120,3,0))</f>
        <v>OCC ANTIBES JUAN LES PINS</v>
      </c>
      <c r="E69" s="12">
        <v>7.3668981481481488E-2</v>
      </c>
      <c r="F69" s="13">
        <v>8.5763888888888886E-3</v>
      </c>
      <c r="G69" s="12">
        <f t="shared" si="4"/>
        <v>8.2245370370370371E-2</v>
      </c>
      <c r="H69" s="18">
        <v>5.7766203703703702E-2</v>
      </c>
      <c r="I69" s="19">
        <f t="shared" si="5"/>
        <v>0.14001157407407408</v>
      </c>
      <c r="J69" s="14">
        <v>68</v>
      </c>
    </row>
    <row r="70" spans="1:10" s="14" customFormat="1" x14ac:dyDescent="0.25">
      <c r="A70" s="6">
        <v>69</v>
      </c>
      <c r="B70" s="10">
        <v>223</v>
      </c>
      <c r="C70" s="11" t="str">
        <f>IF(ISNA(VLOOKUP(B70,'[1]ENGAGES '!$A$5:$C$120,2,0))=TRUE,"",VLOOKUP(B70,'[1]ENGAGES '!$A$5:$C$120,2,0))</f>
        <v>LIBRAIRE FRANCK</v>
      </c>
      <c r="D70" s="11" t="str">
        <f>IF(ISNA(VLOOKUP(B70,'[1]ENGAGES '!$A$5:$C$120,3,0))=TRUE,"",VLOOKUP(B70,'[1]ENGAGES '!$A$5:$C$120,3,0))</f>
        <v>CS ABBEVILLOIS</v>
      </c>
      <c r="E70" s="12">
        <v>8.7615740740740744E-2</v>
      </c>
      <c r="F70" s="13">
        <v>8.4837962962962966E-3</v>
      </c>
      <c r="G70" s="12">
        <f t="shared" si="4"/>
        <v>9.6099537037037039E-2</v>
      </c>
      <c r="H70" s="18">
        <v>5.0821759259259254E-2</v>
      </c>
      <c r="I70" s="19">
        <f t="shared" si="5"/>
        <v>0.1469212962962963</v>
      </c>
      <c r="J70" s="14">
        <v>50</v>
      </c>
    </row>
    <row r="71" spans="1:10" x14ac:dyDescent="0.25">
      <c r="A71" s="6">
        <v>70</v>
      </c>
      <c r="B71" s="10">
        <v>242</v>
      </c>
      <c r="C71" s="11" t="str">
        <f>IF(ISNA(VLOOKUP(B71,'[1]ENGAGES '!$A$5:$C$120,2,0))=TRUE,"",VLOOKUP(B71,'[1]ENGAGES '!$A$5:$C$120,2,0))</f>
        <v>DHAINAUT ALLAN</v>
      </c>
      <c r="D71" s="11" t="str">
        <f>IF(ISNA(VLOOKUP(B71,'[1]ENGAGES '!$A$5:$C$120,3,0))=TRUE,"",VLOOKUP(B71,'[1]ENGAGES '!$A$5:$C$120,3,0))</f>
        <v>ETOILE CYCLISTE LIEU SAINT AMAND</v>
      </c>
      <c r="E71" s="12">
        <v>7.3668981481481488E-2</v>
      </c>
      <c r="F71" s="13">
        <v>8.6342592592592599E-3</v>
      </c>
      <c r="G71" s="12">
        <f t="shared" si="4"/>
        <v>8.2303240740740746E-2</v>
      </c>
      <c r="H71" s="18">
        <v>6.4710648148148142E-2</v>
      </c>
      <c r="I71" s="19">
        <f t="shared" si="5"/>
        <v>0.14701388888888889</v>
      </c>
      <c r="J71" s="14">
        <v>70</v>
      </c>
    </row>
    <row r="72" spans="1:10" s="14" customFormat="1" x14ac:dyDescent="0.25">
      <c r="A72" s="10">
        <v>71</v>
      </c>
      <c r="B72" s="10">
        <v>178</v>
      </c>
      <c r="C72" s="11" t="str">
        <f>IF(ISNA(VLOOKUP(B72,'[1]ENGAGES '!$A$5:$C$120,2,0))=TRUE,"",VLOOKUP(B72,'[1]ENGAGES '!$A$5:$C$120,2,0))</f>
        <v>BERZIN VINCENT</v>
      </c>
      <c r="D72" s="11" t="str">
        <f>IF(ISNA(VLOOKUP(B72,'[1]ENGAGES '!$A$5:$C$120,3,0))=TRUE,"",VLOOKUP(B72,'[1]ENGAGES '!$A$5:$C$120,3,0))</f>
        <v>VELO CLUB PONTHIEU VIMEU</v>
      </c>
      <c r="E72" s="12">
        <v>7.3668981481481488E-2</v>
      </c>
      <c r="F72" s="13">
        <v>9.386574074074075E-3</v>
      </c>
      <c r="G72" s="12">
        <f t="shared" si="4"/>
        <v>8.3055555555555563E-2</v>
      </c>
      <c r="H72" s="18">
        <v>6.4710648148148142E-2</v>
      </c>
      <c r="I72" s="19">
        <f t="shared" si="5"/>
        <v>0.14776620370370369</v>
      </c>
      <c r="J72" s="14">
        <v>72</v>
      </c>
    </row>
    <row r="73" spans="1:10" x14ac:dyDescent="0.25">
      <c r="A73" s="6">
        <v>72</v>
      </c>
      <c r="B73" s="6">
        <v>165</v>
      </c>
      <c r="C73" s="7" t="str">
        <f>IF(ISNA(VLOOKUP(B73,'[1]ENGAGES '!$A$5:$C$120,2,0))=TRUE,"",VLOOKUP(B73,'[1]ENGAGES '!$A$5:$C$120,2,0))</f>
        <v>HAVREZ CHRISTINE (F)</v>
      </c>
      <c r="D73" s="7" t="str">
        <f>IF(ISNA(VLOOKUP(B73,'[1]ENGAGES '!$A$5:$C$120,3,0))=TRUE,"",VLOOKUP(B73,'[1]ENGAGES '!$A$5:$C$120,3,0))</f>
        <v>HAVELUY CYCLO CLUB</v>
      </c>
      <c r="E73" s="8">
        <v>8.0555555555555561E-2</v>
      </c>
      <c r="F73" s="9">
        <v>9.1203703703703707E-3</v>
      </c>
      <c r="G73" s="8">
        <f t="shared" si="4"/>
        <v>8.9675925925925937E-2</v>
      </c>
      <c r="H73" s="18">
        <v>6.4710648148148142E-2</v>
      </c>
      <c r="I73" s="19">
        <f t="shared" si="5"/>
        <v>0.15438657407407408</v>
      </c>
      <c r="J73" s="14">
        <v>71</v>
      </c>
    </row>
    <row r="74" spans="1:10" s="14" customFormat="1" x14ac:dyDescent="0.25">
      <c r="A74" s="6">
        <v>73</v>
      </c>
      <c r="B74" s="10">
        <v>174</v>
      </c>
      <c r="C74" s="11" t="str">
        <f>IF(ISNA(VLOOKUP(B74,'[1]ENGAGES '!$A$5:$C$120,2,0))=TRUE,"",VLOOKUP(B74,'[1]ENGAGES '!$A$5:$C$120,2,0))</f>
        <v>ROUSSEL DANY</v>
      </c>
      <c r="D74" s="11" t="str">
        <f>IF(ISNA(VLOOKUP(B74,'[1]ENGAGES '!$A$5:$C$120,3,0))=TRUE,"",VLOOKUP(B74,'[1]ENGAGES '!$A$5:$C$120,3,0))</f>
        <v>VELO CLUB PONTHIEU VIMEU</v>
      </c>
      <c r="E74" s="12">
        <v>6.6898148148148151E-2</v>
      </c>
      <c r="F74" s="13">
        <v>8.1018518518518514E-3</v>
      </c>
      <c r="G74" s="12">
        <f t="shared" si="4"/>
        <v>7.4999999999999997E-2</v>
      </c>
      <c r="H74" s="18">
        <v>8.3333333333333329E-2</v>
      </c>
      <c r="I74" s="19">
        <f t="shared" si="5"/>
        <v>0.15833333333333333</v>
      </c>
      <c r="J74" s="14">
        <v>73</v>
      </c>
    </row>
    <row r="75" spans="1:10" s="14" customFormat="1" x14ac:dyDescent="0.25">
      <c r="A75" s="10">
        <v>74</v>
      </c>
      <c r="B75" s="6">
        <v>202</v>
      </c>
      <c r="C75" s="7" t="str">
        <f>IF(ISNA(VLOOKUP(B75,'[1]ENGAGES '!$A$5:$C$120,2,0))=TRUE,"",VLOOKUP(B75,'[1]ENGAGES '!$A$5:$C$120,2,0))</f>
        <v>MAGNAN ERIC</v>
      </c>
      <c r="D75" s="7" t="str">
        <f>IF(ISNA(VLOOKUP(B75,'[1]ENGAGES '!$A$5:$C$120,3,0))=TRUE,"",VLOOKUP(B75,'[1]ENGAGES '!$A$5:$C$120,3,0))</f>
        <v>TEAM PLATEAU PICARD</v>
      </c>
      <c r="E75" s="8">
        <v>6.6898148148148151E-2</v>
      </c>
      <c r="F75" s="9">
        <v>8.2291666666666659E-3</v>
      </c>
      <c r="G75" s="8">
        <f t="shared" si="4"/>
        <v>7.5127314814814813E-2</v>
      </c>
      <c r="H75" s="18">
        <v>8.3333333333333329E-2</v>
      </c>
      <c r="I75" s="19">
        <f t="shared" si="5"/>
        <v>0.15846064814814814</v>
      </c>
      <c r="J75" s="14">
        <v>75</v>
      </c>
    </row>
    <row r="76" spans="1:10" x14ac:dyDescent="0.25">
      <c r="A76" s="6">
        <v>75</v>
      </c>
      <c r="B76" s="6">
        <v>203</v>
      </c>
      <c r="C76" s="7" t="str">
        <f>IF(ISNA(VLOOKUP(B76,'[1]ENGAGES '!$A$5:$C$120,2,0))=TRUE,"",VLOOKUP(B76,'[1]ENGAGES '!$A$5:$C$120,2,0))</f>
        <v>DAFLON ALAIN</v>
      </c>
      <c r="D76" s="7" t="str">
        <f>IF(ISNA(VLOOKUP(B76,'[1]ENGAGES '!$A$5:$C$120,3,0))=TRUE,"",VLOOKUP(B76,'[1]ENGAGES '!$A$5:$C$120,3,0))</f>
        <v>TEAM PLATEAU PICARD</v>
      </c>
      <c r="E76" s="8">
        <v>6.7245370370370372E-2</v>
      </c>
      <c r="F76" s="9">
        <v>8.8657407407407417E-3</v>
      </c>
      <c r="G76" s="8">
        <f t="shared" si="4"/>
        <v>7.6111111111111115E-2</v>
      </c>
      <c r="H76" s="18">
        <v>8.3333333333333329E-2</v>
      </c>
      <c r="I76" s="19">
        <f t="shared" si="5"/>
        <v>0.15944444444444444</v>
      </c>
      <c r="J76" s="14">
        <v>76</v>
      </c>
    </row>
    <row r="77" spans="1:10" s="14" customFormat="1" x14ac:dyDescent="0.25">
      <c r="A77" s="6">
        <v>76</v>
      </c>
      <c r="B77" s="6">
        <v>197</v>
      </c>
      <c r="C77" s="7" t="str">
        <f>IF(ISNA(VLOOKUP(B77,'[1]ENGAGES '!$A$5:$C$120,2,0))=TRUE,"",VLOOKUP(B77,'[1]ENGAGES '!$A$5:$C$120,2,0))</f>
        <v>TOMASINA JIMMY</v>
      </c>
      <c r="D77" s="7" t="str">
        <f>IF(ISNA(VLOOKUP(B77,'[1]ENGAGES '!$A$5:$C$120,3,0))=TRUE,"",VLOOKUP(B77,'[1]ENGAGES '!$A$5:$C$120,3,0))</f>
        <v>TEAM TOMASINA</v>
      </c>
      <c r="E77" s="8">
        <v>7.3668981481481488E-2</v>
      </c>
      <c r="F77" s="9">
        <v>8.9236111111111113E-3</v>
      </c>
      <c r="G77" s="8">
        <f t="shared" si="4"/>
        <v>8.2592592592592606E-2</v>
      </c>
      <c r="H77" s="18">
        <v>8.3333333333333329E-2</v>
      </c>
      <c r="I77" s="19">
        <f t="shared" si="5"/>
        <v>0.16592592592592592</v>
      </c>
      <c r="J77" s="14">
        <v>74</v>
      </c>
    </row>
    <row r="78" spans="1:10" x14ac:dyDescent="0.25"/>
    <row r="79" spans="1:10" x14ac:dyDescent="0.25"/>
    <row r="80" spans="1:1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hidden="1" x14ac:dyDescent="0.25"/>
    <row r="102" x14ac:dyDescent="0.25"/>
    <row r="103" hidden="1" x14ac:dyDescent="0.25"/>
    <row r="104" x14ac:dyDescent="0.25"/>
    <row r="105" x14ac:dyDescent="0.25"/>
  </sheetData>
  <sortState ref="A2:J77">
    <sortCondition ref="I2:I77"/>
  </sortState>
  <pageMargins left="0" right="0" top="0.98425196850393704" bottom="0" header="0.11811023622047245" footer="0"/>
  <pageSetup paperSize="9" scale="74" fitToHeight="0" orientation="portrait" r:id="rId1"/>
  <headerFooter>
    <oddHeader>&amp;C&amp;"-,Gras"&amp;18CATEGORIE 3 CUMUL étapes 1, 2 et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Demortain (France)</dc:creator>
  <cp:lastModifiedBy>CC SALOUEL</cp:lastModifiedBy>
  <cp:lastPrinted>2018-06-10T10:41:59Z</cp:lastPrinted>
  <dcterms:created xsi:type="dcterms:W3CDTF">2018-06-09T13:38:30Z</dcterms:created>
  <dcterms:modified xsi:type="dcterms:W3CDTF">2018-06-13T06:46:33Z</dcterms:modified>
</cp:coreProperties>
</file>